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580" tabRatio="873" activeTab="1"/>
  </bookViews>
  <sheets>
    <sheet name="план2020-Приложение №10" sheetId="1" r:id="rId1"/>
    <sheet name="план2020-Приложение №11" sheetId="2" r:id="rId2"/>
  </sheets>
  <definedNames/>
  <calcPr fullCalcOnLoad="1"/>
</workbook>
</file>

<file path=xl/sharedStrings.xml><?xml version="1.0" encoding="utf-8"?>
<sst xmlns="http://schemas.openxmlformats.org/spreadsheetml/2006/main" count="211" uniqueCount="108">
  <si>
    <t>Капиталови разходи по източници на финансиране</t>
  </si>
  <si>
    <t>Субсидия РБ</t>
  </si>
  <si>
    <t xml:space="preserve"> </t>
  </si>
  <si>
    <t xml:space="preserve">        Обекти</t>
  </si>
  <si>
    <t>Ремонт на път IV-55024 Николаево - Едрево /км. 0+000 - 5+900/</t>
  </si>
  <si>
    <t>Ремонт на път IV-53432 Нова Махала - Николаево  /км. 0+000 - 2+300/</t>
  </si>
  <si>
    <t>Община НИКОЛАЕВО</t>
  </si>
  <si>
    <t>Сметна стойност</t>
  </si>
  <si>
    <t xml:space="preserve"> Обекти</t>
  </si>
  <si>
    <t>Функция 07: Почивно дело, култура, религиозни дейности</t>
  </si>
  <si>
    <t>Обекти</t>
  </si>
  <si>
    <t>Общо</t>
  </si>
  <si>
    <t>Функция 08: Икономически  дейности и услуги</t>
  </si>
  <si>
    <t xml:space="preserve">РАЗЧЕТ ЗА </t>
  </si>
  <si>
    <t>Функция 06: Жилищно строителство, благоустройство, комунално стопанство и опазване на околната среда</t>
  </si>
  <si>
    <t>Функция 01: Общи държавни  служби</t>
  </si>
  <si>
    <t>Функция 03: Образование</t>
  </si>
  <si>
    <t xml:space="preserve">         5201 - Придобиване на компютри и хардуер</t>
  </si>
  <si>
    <t xml:space="preserve">        5203 друго оборудване, машини и съоръжения</t>
  </si>
  <si>
    <t xml:space="preserve">        5309 - Придобиване на  други нематериални дълготрайни активи</t>
  </si>
  <si>
    <r>
      <t>Параграф 5100</t>
    </r>
    <r>
      <rPr>
        <b/>
        <sz val="12.5"/>
        <rFont val="Arial"/>
        <family val="2"/>
      </rPr>
      <t>: Основен ремонт на дълготрайни материални активи</t>
    </r>
  </si>
  <si>
    <t>Функция 01:Общи държавни  служби</t>
  </si>
  <si>
    <t xml:space="preserve"> 5206 изграждане на инфраструктурни обекти</t>
  </si>
  <si>
    <t>Изграждане на улично осветление с използване на слънчева енергия в община Николаево (по мярка 322 на на ПРСР)</t>
  </si>
  <si>
    <r>
      <t>Параграф 5300:</t>
    </r>
    <r>
      <rPr>
        <b/>
        <sz val="12.5"/>
        <rFont val="Arial"/>
        <family val="2"/>
      </rPr>
      <t xml:space="preserve"> Придобиване на  нематериални дълготрайни активи</t>
    </r>
  </si>
  <si>
    <t>Изготвил: .................</t>
  </si>
  <si>
    <t>5201 - Придобиване на компютри и хардуер</t>
  </si>
  <si>
    <t xml:space="preserve"> Обекти (други)</t>
  </si>
  <si>
    <r>
      <t xml:space="preserve">Параграф 5200: </t>
    </r>
    <r>
      <rPr>
        <b/>
        <sz val="12"/>
        <rFont val="Arial"/>
        <family val="2"/>
      </rPr>
      <t>Придобиване на дълготрайни     материални активи</t>
    </r>
  </si>
  <si>
    <t xml:space="preserve">       5204 - придобиване на транспортни средства</t>
  </si>
  <si>
    <t>Функция 05: Социално осигуряване, подпомагане и грижи</t>
  </si>
  <si>
    <t xml:space="preserve">       5205 - придобиване на стопански инвентар</t>
  </si>
  <si>
    <t xml:space="preserve">        5203 - придобиване на друго оборудване, машини и съоръжения</t>
  </si>
  <si>
    <t xml:space="preserve">Ремонт на сграда на ДГ "Снежанка" </t>
  </si>
  <si>
    <t>Год. задача     2017 г.</t>
  </si>
  <si>
    <t>Външни помощи</t>
  </si>
  <si>
    <t>Кредит с държав-ни гаранции</t>
  </si>
  <si>
    <t>Държав-ни инвести-ционни заеми</t>
  </si>
  <si>
    <t>Собств.средства на ТД-ва частна собств.</t>
  </si>
  <si>
    <t xml:space="preserve">             No</t>
  </si>
  <si>
    <t xml:space="preserve">Реконструкция на четвъртокласна пътна мрежа на територията на община Николаево </t>
  </si>
  <si>
    <t xml:space="preserve"> Обекти от ремонт на четвъртокласната пътна мрежа</t>
  </si>
  <si>
    <r>
      <t>Други</t>
    </r>
    <r>
      <rPr>
        <sz val="8"/>
        <rFont val="Arial"/>
        <family val="2"/>
      </rPr>
      <t xml:space="preserve">          (Проект  "Кр. България", Фонд "Земе-делие")</t>
    </r>
  </si>
  <si>
    <t>Реконструкция и ремонт на ОУ "Св.Св. Кирил и Методий" гр. Николаево и прилежащо пространство</t>
  </si>
  <si>
    <t>КАПИТАЛОВИТЕ РАЗХОДИ</t>
  </si>
  <si>
    <t>Община</t>
  </si>
  <si>
    <t>НИКОЛАЕВО</t>
  </si>
  <si>
    <t>Субсидия                от РБ</t>
  </si>
  <si>
    <t>общо</t>
  </si>
  <si>
    <t xml:space="preserve"> Обекти: ремонт на 4-токласната пътна мрежа</t>
  </si>
  <si>
    <t>Реконструкция, ремонт и благоустрояване на сградите на ОДЗ "Снежанка" гр. Николаево</t>
  </si>
  <si>
    <t xml:space="preserve"> ПРЕЗ 2020 г.  </t>
  </si>
  <si>
    <t>Професионална пералня за ДГ "Снежанка" гр. Николаево</t>
  </si>
  <si>
    <t>Усвоено през         2019 г.</t>
  </si>
  <si>
    <t>Год. задача 2020 г.</t>
  </si>
  <si>
    <t>Система за спиране и пускане на улично осветление</t>
  </si>
  <si>
    <t xml:space="preserve">       5203 - придобиване на стопански инвентар</t>
  </si>
  <si>
    <t xml:space="preserve">       5206 - Изграждане на инфраструктурни обекти</t>
  </si>
  <si>
    <t>Изграждане на паркинг - изток от данъчна администрация</t>
  </si>
  <si>
    <t>Ремонт на "Водохващането на Николаево"</t>
  </si>
  <si>
    <t xml:space="preserve">       5201 - Придобиване на компютри и хардуер</t>
  </si>
  <si>
    <t>Камери - видеонаблюдение в община Николаево</t>
  </si>
  <si>
    <t>Ремонт на градинки до читалището в с. Елхово</t>
  </si>
  <si>
    <t>Ремонт на покрив на кметство с. Елхово;</t>
  </si>
  <si>
    <t>Изграждане на осветление на парк до кметството в с. Елхово</t>
  </si>
  <si>
    <t>Ремонт на стаи в "Старо кметство" в с. Елхово</t>
  </si>
  <si>
    <t>Ремонт на "Спирка"в с. Елхово</t>
  </si>
  <si>
    <t>Изграждане на парк до кметство с. Елхово</t>
  </si>
  <si>
    <t>Ремонт на кметство с. Елхово</t>
  </si>
  <si>
    <t xml:space="preserve">       5203 - Придобиване на друго оборудване, машини и съоръжения</t>
  </si>
  <si>
    <t>Климатик за кметство с. Елхово</t>
  </si>
  <si>
    <t>Ремонт на тротоари в с. Едрево</t>
  </si>
  <si>
    <t>Ремонт на кметство с. Едрево - санитарен възел в кметството</t>
  </si>
  <si>
    <t>Компютри за кметство с Едрево /2 бр./</t>
  </si>
  <si>
    <t>Ново обзавеждане за кметство с. Едрево /2 бр./</t>
  </si>
  <si>
    <t>Изграждане на навес зад общинска администрация</t>
  </si>
  <si>
    <t>Ремонт н кметство с. Нова махала</t>
  </si>
  <si>
    <t>Ремонт на двете градски тоалетни в с. Нова махала</t>
  </si>
  <si>
    <t>Функция 04:Здравеопазване</t>
  </si>
  <si>
    <t>Ремонт на тухлена ограда на Гробищен парк с. Нова махала</t>
  </si>
  <si>
    <t>Златко Генчев</t>
  </si>
  <si>
    <t>Главен счетоводител</t>
  </si>
  <si>
    <t>Усвое-но през      2019 г.</t>
  </si>
  <si>
    <t>Год. Задача 2020 г.</t>
  </si>
  <si>
    <t>Изграждане на спортно игрище  - минифутбул в град Николаево, обл. Стара Загора</t>
  </si>
  <si>
    <t>Ултразвукив апарат Sonomed-3, 1 Mhz, 2 сонди - за ЦСРИ гр. Николаево</t>
  </si>
  <si>
    <t xml:space="preserve">КАПИТАЛОВИТЕ РАЗХОДИ ПРЕЗ 2020 г.  </t>
  </si>
  <si>
    <t>Разходи, които ще бъдат извършени през 2020 година</t>
  </si>
  <si>
    <t>Ремонт на покрива на Здравна служба с. Нова махала /Разширение/</t>
  </si>
  <si>
    <t>Ремонт на ограда на Гробищан парк с. Едрево</t>
  </si>
  <si>
    <t>СЕС и ДЕС</t>
  </si>
  <si>
    <t>Собст-вени средства: на ПРБ и на ВРБ</t>
  </si>
  <si>
    <r>
      <t xml:space="preserve">Параграф 5200: </t>
    </r>
    <r>
      <rPr>
        <b/>
        <sz val="12"/>
        <rFont val="Arial"/>
        <family val="2"/>
      </rPr>
      <t>Придобиване на дълготрайни материални активи</t>
    </r>
  </si>
  <si>
    <t>Климатици /2 бр./ за ПГ гр. Николаево</t>
  </si>
  <si>
    <t>Компютри за ПГ гр. Николаево</t>
  </si>
  <si>
    <t>Субсидия: средства на ВРБ</t>
  </si>
  <si>
    <t>Ремонт на ограда на Гробищен парк с. Едрево</t>
  </si>
  <si>
    <t>Ремонт на път ІV - 53438 Николаево - мина Николаево / км. 0+000 - 2+900/: ФО-21/15.05.2020 г. на МФ</t>
  </si>
  <si>
    <t>Ремонт на улици в с. Нова махала: ФО-21/15.05.2020 г. на МФ</t>
  </si>
  <si>
    <t>Закупуване на малък трактор с ремарке за с. Едрево</t>
  </si>
  <si>
    <t>Ремонт на ул. "Тунджа" гр. Николаево: ФО-21/15.05.2020 г. на МФ</t>
  </si>
  <si>
    <t>Ремонт на ул. "Тунджа" гр. Николаево: ФО-21/15.05.2020 г.</t>
  </si>
  <si>
    <t>Ремонт на улици в с. Нова махала: ФО-21/15.05.2020 г.</t>
  </si>
  <si>
    <t>Ремонт на път ІV - 53438 Николаево - мина Николаево /км. 0+000 - 2+900/: ФО-21/15.05.2020 г.</t>
  </si>
  <si>
    <t>Изграждане на детска площатка в гр. Николаево</t>
  </si>
  <si>
    <t>Моторен храсторез Щил FS 260 /2 бр./</t>
  </si>
  <si>
    <t>Wi-Fi мрежа в гр. Николаево, с. Нова махала, с. Едрево, с. Елхово</t>
  </si>
  <si>
    <t xml:space="preserve">             №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</si>
</sst>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</numFmts>
  <fonts count="6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name val="Bookman Old Style"/>
      <family val="1"/>
    </font>
    <font>
      <b/>
      <sz val="10.5"/>
      <name val="Arial"/>
      <family val="2"/>
    </font>
    <font>
      <b/>
      <sz val="11.5"/>
      <name val="Arial"/>
      <family val="2"/>
    </font>
    <font>
      <b/>
      <sz val="12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2"/>
      <color indexed="47"/>
      <name val="Arial"/>
      <family val="0"/>
    </font>
    <font>
      <b/>
      <sz val="12"/>
      <color indexed="42"/>
      <name val="Arial"/>
      <family val="0"/>
    </font>
    <font>
      <b/>
      <sz val="12"/>
      <color indexed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Bookman Old Style"/>
      <family val="1"/>
    </font>
    <font>
      <b/>
      <sz val="13"/>
      <color indexed="13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1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5" fillId="33" borderId="13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left" vertical="center"/>
    </xf>
    <xf numFmtId="0" fontId="5" fillId="35" borderId="11" xfId="0" applyFont="1" applyFill="1" applyBorder="1" applyAlignment="1">
      <alignment horizontal="left" vertical="center"/>
    </xf>
    <xf numFmtId="0" fontId="5" fillId="36" borderId="11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0" fillId="37" borderId="19" xfId="0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1" fontId="1" fillId="33" borderId="0" xfId="0" applyNumberFormat="1" applyFont="1" applyFill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" fillId="33" borderId="22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5" fillId="33" borderId="1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2" fillId="33" borderId="18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14" fillId="33" borderId="0" xfId="0" applyFont="1" applyFill="1" applyAlignment="1">
      <alignment vertical="center"/>
    </xf>
    <xf numFmtId="3" fontId="0" fillId="33" borderId="0" xfId="0" applyNumberFormat="1" applyFill="1" applyAlignment="1">
      <alignment vertical="center"/>
    </xf>
    <xf numFmtId="3" fontId="0" fillId="33" borderId="0" xfId="0" applyNumberForma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3" fillId="35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/>
    </xf>
    <xf numFmtId="0" fontId="1" fillId="0" borderId="25" xfId="0" applyFont="1" applyBorder="1" applyAlignment="1">
      <alignment horizontal="right" vertical="center"/>
    </xf>
    <xf numFmtId="0" fontId="3" fillId="33" borderId="13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6" xfId="0" applyFill="1" applyBorder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21" fillId="33" borderId="0" xfId="0" applyFont="1" applyFill="1" applyBorder="1" applyAlignment="1">
      <alignment vertical="center"/>
    </xf>
    <xf numFmtId="0" fontId="5" fillId="33" borderId="2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centerContinuous" vertical="center" wrapText="1"/>
    </xf>
    <xf numFmtId="0" fontId="6" fillId="0" borderId="16" xfId="0" applyFont="1" applyBorder="1" applyAlignment="1">
      <alignment horizontal="centerContinuous" vertical="center" wrapText="1"/>
    </xf>
    <xf numFmtId="0" fontId="5" fillId="0" borderId="29" xfId="0" applyFont="1" applyBorder="1" applyAlignment="1">
      <alignment horizontal="centerContinuous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19" fillId="0" borderId="11" xfId="0" applyFont="1" applyBorder="1" applyAlignment="1">
      <alignment horizontal="centerContinuous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3" fillId="35" borderId="16" xfId="0" applyFont="1" applyFill="1" applyBorder="1" applyAlignment="1">
      <alignment horizontal="left" vertical="center"/>
    </xf>
    <xf numFmtId="0" fontId="7" fillId="35" borderId="16" xfId="0" applyFont="1" applyFill="1" applyBorder="1" applyAlignment="1">
      <alignment horizontal="right" vertical="center"/>
    </xf>
    <xf numFmtId="0" fontId="10" fillId="35" borderId="16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0" fillId="33" borderId="0" xfId="0" applyFont="1" applyFill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18" fillId="0" borderId="37" xfId="0" applyFont="1" applyBorder="1" applyAlignment="1">
      <alignment horizontal="center" vertical="center" wrapText="1"/>
    </xf>
    <xf numFmtId="0" fontId="0" fillId="33" borderId="2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5" fillId="36" borderId="16" xfId="0" applyFont="1" applyFill="1" applyBorder="1" applyAlignment="1">
      <alignment horizontal="left" vertical="center"/>
    </xf>
    <xf numFmtId="0" fontId="64" fillId="0" borderId="0" xfId="0" applyFont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37" borderId="16" xfId="0" applyFill="1" applyBorder="1" applyAlignment="1">
      <alignment horizontal="left" vertical="center"/>
    </xf>
    <xf numFmtId="3" fontId="7" fillId="37" borderId="16" xfId="0" applyNumberFormat="1" applyFont="1" applyFill="1" applyBorder="1" applyAlignment="1">
      <alignment vertical="center"/>
    </xf>
    <xf numFmtId="0" fontId="5" fillId="34" borderId="16" xfId="0" applyFont="1" applyFill="1" applyBorder="1" applyAlignment="1">
      <alignment horizontal="left" vertical="center"/>
    </xf>
    <xf numFmtId="3" fontId="3" fillId="34" borderId="16" xfId="0" applyNumberFormat="1" applyFont="1" applyFill="1" applyBorder="1" applyAlignment="1">
      <alignment vertical="center"/>
    </xf>
    <xf numFmtId="0" fontId="5" fillId="33" borderId="16" xfId="0" applyFont="1" applyFill="1" applyBorder="1" applyAlignment="1">
      <alignment horizontal="left" vertical="center"/>
    </xf>
    <xf numFmtId="0" fontId="0" fillId="35" borderId="16" xfId="0" applyFill="1" applyBorder="1" applyAlignment="1">
      <alignment vertical="center"/>
    </xf>
    <xf numFmtId="0" fontId="3" fillId="35" borderId="16" xfId="0" applyFont="1" applyFill="1" applyBorder="1" applyAlignment="1">
      <alignment horizontal="right" vertical="center"/>
    </xf>
    <xf numFmtId="0" fontId="3" fillId="35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1" fillId="33" borderId="16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right" vertical="center"/>
    </xf>
    <xf numFmtId="0" fontId="3" fillId="33" borderId="16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right" vertical="center"/>
    </xf>
    <xf numFmtId="0" fontId="1" fillId="35" borderId="16" xfId="0" applyFont="1" applyFill="1" applyBorder="1" applyAlignment="1">
      <alignment horizontal="left" vertical="center"/>
    </xf>
    <xf numFmtId="3" fontId="3" fillId="35" borderId="16" xfId="0" applyNumberFormat="1" applyFont="1" applyFill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33" borderId="16" xfId="0" applyNumberFormat="1" applyFont="1" applyFill="1" applyBorder="1" applyAlignment="1">
      <alignment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left" vertical="center"/>
    </xf>
    <xf numFmtId="0" fontId="5" fillId="38" borderId="16" xfId="0" applyFont="1" applyFill="1" applyBorder="1" applyAlignment="1">
      <alignment horizontal="left" vertical="center"/>
    </xf>
    <xf numFmtId="3" fontId="3" fillId="38" borderId="16" xfId="0" applyNumberFormat="1" applyFont="1" applyFill="1" applyBorder="1" applyAlignment="1">
      <alignment vertical="center"/>
    </xf>
    <xf numFmtId="0" fontId="3" fillId="38" borderId="16" xfId="0" applyFont="1" applyFill="1" applyBorder="1" applyAlignment="1">
      <alignment vertical="center"/>
    </xf>
    <xf numFmtId="0" fontId="3" fillId="36" borderId="16" xfId="0" applyFont="1" applyFill="1" applyBorder="1" applyAlignment="1">
      <alignment vertical="center"/>
    </xf>
    <xf numFmtId="0" fontId="0" fillId="35" borderId="16" xfId="0" applyFont="1" applyFill="1" applyBorder="1" applyAlignment="1">
      <alignment vertical="center"/>
    </xf>
    <xf numFmtId="0" fontId="5" fillId="34" borderId="16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vertical="center"/>
    </xf>
    <xf numFmtId="3" fontId="3" fillId="33" borderId="23" xfId="0" applyNumberFormat="1" applyFont="1" applyFill="1" applyBorder="1" applyAlignment="1">
      <alignment vertical="center"/>
    </xf>
    <xf numFmtId="0" fontId="3" fillId="36" borderId="23" xfId="0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5" fillId="34" borderId="11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9" borderId="11" xfId="0" applyFont="1" applyFill="1" applyBorder="1" applyAlignment="1">
      <alignment horizontal="left" vertical="center"/>
    </xf>
    <xf numFmtId="0" fontId="5" fillId="40" borderId="11" xfId="0" applyFont="1" applyFill="1" applyBorder="1" applyAlignment="1">
      <alignment horizontal="center" vertical="center"/>
    </xf>
    <xf numFmtId="3" fontId="3" fillId="40" borderId="16" xfId="0" applyNumberFormat="1" applyFont="1" applyFill="1" applyBorder="1" applyAlignment="1">
      <alignment vertical="center"/>
    </xf>
    <xf numFmtId="3" fontId="3" fillId="40" borderId="23" xfId="0" applyNumberFormat="1" applyFont="1" applyFill="1" applyBorder="1" applyAlignment="1">
      <alignment vertical="center"/>
    </xf>
    <xf numFmtId="0" fontId="5" fillId="40" borderId="11" xfId="0" applyFont="1" applyFill="1" applyBorder="1" applyAlignment="1">
      <alignment horizontal="left" vertical="center"/>
    </xf>
    <xf numFmtId="0" fontId="3" fillId="40" borderId="35" xfId="0" applyFont="1" applyFill="1" applyBorder="1" applyAlignment="1">
      <alignment horizontal="left" vertical="center"/>
    </xf>
    <xf numFmtId="0" fontId="7" fillId="40" borderId="13" xfId="0" applyFont="1" applyFill="1" applyBorder="1" applyAlignment="1">
      <alignment horizontal="right" vertical="center"/>
    </xf>
    <xf numFmtId="0" fontId="1" fillId="40" borderId="11" xfId="0" applyFont="1" applyFill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0" fillId="33" borderId="38" xfId="0" applyFill="1" applyBorder="1" applyAlignment="1">
      <alignment horizontal="left" vertical="center"/>
    </xf>
    <xf numFmtId="0" fontId="0" fillId="33" borderId="39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3" fontId="3" fillId="0" borderId="13" xfId="0" applyNumberFormat="1" applyFont="1" applyBorder="1" applyAlignment="1">
      <alignment vertical="center"/>
    </xf>
    <xf numFmtId="3" fontId="3" fillId="35" borderId="37" xfId="0" applyNumberFormat="1" applyFont="1" applyFill="1" applyBorder="1" applyAlignment="1">
      <alignment vertical="center"/>
    </xf>
    <xf numFmtId="3" fontId="3" fillId="38" borderId="41" xfId="0" applyNumberFormat="1" applyFont="1" applyFill="1" applyBorder="1" applyAlignment="1">
      <alignment vertical="center"/>
    </xf>
    <xf numFmtId="3" fontId="3" fillId="38" borderId="42" xfId="0" applyNumberFormat="1" applyFont="1" applyFill="1" applyBorder="1" applyAlignment="1">
      <alignment vertical="center"/>
    </xf>
    <xf numFmtId="0" fontId="3" fillId="38" borderId="29" xfId="0" applyFont="1" applyFill="1" applyBorder="1" applyAlignment="1">
      <alignment vertical="center"/>
    </xf>
    <xf numFmtId="0" fontId="3" fillId="39" borderId="16" xfId="0" applyFont="1" applyFill="1" applyBorder="1" applyAlignment="1">
      <alignment vertical="center"/>
    </xf>
    <xf numFmtId="3" fontId="3" fillId="37" borderId="43" xfId="0" applyNumberFormat="1" applyFont="1" applyFill="1" applyBorder="1" applyAlignment="1">
      <alignment vertical="center"/>
    </xf>
    <xf numFmtId="3" fontId="3" fillId="34" borderId="27" xfId="0" applyNumberFormat="1" applyFont="1" applyFill="1" applyBorder="1" applyAlignment="1">
      <alignment vertical="center"/>
    </xf>
    <xf numFmtId="0" fontId="3" fillId="35" borderId="37" xfId="0" applyFont="1" applyFill="1" applyBorder="1" applyAlignment="1">
      <alignment vertical="center"/>
    </xf>
    <xf numFmtId="0" fontId="3" fillId="35" borderId="35" xfId="0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0" fontId="3" fillId="35" borderId="44" xfId="0" applyFont="1" applyFill="1" applyBorder="1" applyAlignment="1">
      <alignment vertical="center"/>
    </xf>
    <xf numFmtId="0" fontId="4" fillId="35" borderId="16" xfId="0" applyFont="1" applyFill="1" applyBorder="1" applyAlignment="1">
      <alignment vertical="center"/>
    </xf>
    <xf numFmtId="0" fontId="4" fillId="35" borderId="29" xfId="0" applyFont="1" applyFill="1" applyBorder="1" applyAlignment="1">
      <alignment vertical="center"/>
    </xf>
    <xf numFmtId="0" fontId="3" fillId="33" borderId="37" xfId="0" applyFont="1" applyFill="1" applyBorder="1" applyAlignment="1">
      <alignment vertical="center"/>
    </xf>
    <xf numFmtId="0" fontId="3" fillId="33" borderId="35" xfId="0" applyFont="1" applyFill="1" applyBorder="1" applyAlignment="1">
      <alignment vertical="center"/>
    </xf>
    <xf numFmtId="0" fontId="3" fillId="33" borderId="44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3" fontId="3" fillId="40" borderId="37" xfId="0" applyNumberFormat="1" applyFont="1" applyFill="1" applyBorder="1" applyAlignment="1">
      <alignment vertical="center"/>
    </xf>
    <xf numFmtId="3" fontId="3" fillId="40" borderId="13" xfId="0" applyNumberFormat="1" applyFont="1" applyFill="1" applyBorder="1" applyAlignment="1">
      <alignment vertical="center"/>
    </xf>
    <xf numFmtId="0" fontId="3" fillId="40" borderId="16" xfId="0" applyFont="1" applyFill="1" applyBorder="1" applyAlignment="1">
      <alignment vertical="center"/>
    </xf>
    <xf numFmtId="0" fontId="3" fillId="40" borderId="29" xfId="0" applyFont="1" applyFill="1" applyBorder="1" applyAlignment="1">
      <alignment vertical="center"/>
    </xf>
    <xf numFmtId="1" fontId="3" fillId="33" borderId="16" xfId="0" applyNumberFormat="1" applyFont="1" applyFill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3" fontId="3" fillId="38" borderId="23" xfId="0" applyNumberFormat="1" applyFont="1" applyFill="1" applyBorder="1" applyAlignment="1">
      <alignment vertical="center"/>
    </xf>
    <xf numFmtId="3" fontId="3" fillId="38" borderId="29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3" fontId="3" fillId="34" borderId="41" xfId="0" applyNumberFormat="1" applyFont="1" applyFill="1" applyBorder="1" applyAlignment="1">
      <alignment vertical="center"/>
    </xf>
    <xf numFmtId="0" fontId="3" fillId="36" borderId="37" xfId="0" applyFont="1" applyFill="1" applyBorder="1" applyAlignment="1">
      <alignment vertical="center"/>
    </xf>
    <xf numFmtId="0" fontId="3" fillId="36" borderId="35" xfId="0" applyFont="1" applyFill="1" applyBorder="1" applyAlignment="1">
      <alignment vertical="center"/>
    </xf>
    <xf numFmtId="0" fontId="3" fillId="36" borderId="44" xfId="0" applyFont="1" applyFill="1" applyBorder="1" applyAlignment="1">
      <alignment vertical="center"/>
    </xf>
    <xf numFmtId="0" fontId="3" fillId="36" borderId="13" xfId="0" applyFont="1" applyFill="1" applyBorder="1" applyAlignment="1">
      <alignment vertical="center"/>
    </xf>
    <xf numFmtId="0" fontId="4" fillId="36" borderId="16" xfId="0" applyFont="1" applyFill="1" applyBorder="1" applyAlignment="1">
      <alignment vertical="center"/>
    </xf>
    <xf numFmtId="0" fontId="4" fillId="36" borderId="29" xfId="0" applyFont="1" applyFill="1" applyBorder="1" applyAlignment="1">
      <alignment vertical="center"/>
    </xf>
    <xf numFmtId="3" fontId="3" fillId="39" borderId="16" xfId="0" applyNumberFormat="1" applyFont="1" applyFill="1" applyBorder="1" applyAlignment="1">
      <alignment vertical="center"/>
    </xf>
    <xf numFmtId="3" fontId="3" fillId="39" borderId="23" xfId="0" applyNumberFormat="1" applyFont="1" applyFill="1" applyBorder="1" applyAlignment="1">
      <alignment vertical="center"/>
    </xf>
    <xf numFmtId="3" fontId="3" fillId="36" borderId="16" xfId="0" applyNumberFormat="1" applyFont="1" applyFill="1" applyBorder="1" applyAlignment="1">
      <alignment vertical="center"/>
    </xf>
    <xf numFmtId="3" fontId="3" fillId="36" borderId="23" xfId="0" applyNumberFormat="1" applyFont="1" applyFill="1" applyBorder="1" applyAlignment="1">
      <alignment vertical="center"/>
    </xf>
    <xf numFmtId="3" fontId="3" fillId="33" borderId="45" xfId="0" applyNumberFormat="1" applyFont="1" applyFill="1" applyBorder="1" applyAlignment="1">
      <alignment vertical="center"/>
    </xf>
    <xf numFmtId="3" fontId="3" fillId="33" borderId="46" xfId="0" applyNumberFormat="1" applyFont="1" applyFill="1" applyBorder="1" applyAlignment="1">
      <alignment vertical="center"/>
    </xf>
    <xf numFmtId="3" fontId="3" fillId="33" borderId="47" xfId="0" applyNumberFormat="1" applyFont="1" applyFill="1" applyBorder="1" applyAlignment="1">
      <alignment vertical="center"/>
    </xf>
    <xf numFmtId="0" fontId="3" fillId="33" borderId="45" xfId="0" applyFont="1" applyFill="1" applyBorder="1" applyAlignment="1">
      <alignment vertical="center"/>
    </xf>
    <xf numFmtId="0" fontId="3" fillId="33" borderId="47" xfId="0" applyFont="1" applyFill="1" applyBorder="1" applyAlignment="1">
      <alignment vertical="center"/>
    </xf>
    <xf numFmtId="3" fontId="3" fillId="33" borderId="32" xfId="0" applyNumberFormat="1" applyFont="1" applyFill="1" applyBorder="1" applyAlignment="1">
      <alignment vertical="center"/>
    </xf>
    <xf numFmtId="1" fontId="3" fillId="33" borderId="32" xfId="0" applyNumberFormat="1" applyFont="1" applyFill="1" applyBorder="1" applyAlignment="1">
      <alignment vertical="center"/>
    </xf>
    <xf numFmtId="0" fontId="3" fillId="33" borderId="32" xfId="0" applyFont="1" applyFill="1" applyBorder="1" applyAlignment="1">
      <alignment vertical="center"/>
    </xf>
    <xf numFmtId="0" fontId="3" fillId="33" borderId="33" xfId="0" applyFont="1" applyFill="1" applyBorder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1" fillId="0" borderId="16" xfId="0" applyFont="1" applyBorder="1" applyAlignment="1">
      <alignment vertical="center" wrapText="1"/>
    </xf>
    <xf numFmtId="0" fontId="3" fillId="39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vertical="center" wrapText="1"/>
    </xf>
    <xf numFmtId="0" fontId="3" fillId="36" borderId="16" xfId="0" applyFont="1" applyFill="1" applyBorder="1" applyAlignment="1">
      <alignment horizontal="left" vertical="center" wrapText="1"/>
    </xf>
    <xf numFmtId="0" fontId="5" fillId="36" borderId="16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0" fontId="3" fillId="40" borderId="16" xfId="0" applyFont="1" applyFill="1" applyBorder="1" applyAlignment="1">
      <alignment horizontal="left" vertical="center" wrapText="1"/>
    </xf>
    <xf numFmtId="0" fontId="4" fillId="40" borderId="16" xfId="0" applyFont="1" applyFill="1" applyBorder="1" applyAlignment="1">
      <alignment vertical="center"/>
    </xf>
    <xf numFmtId="0" fontId="3" fillId="40" borderId="23" xfId="0" applyFont="1" applyFill="1" applyBorder="1" applyAlignment="1">
      <alignment horizontal="left" vertical="center" wrapText="1"/>
    </xf>
    <xf numFmtId="0" fontId="3" fillId="40" borderId="13" xfId="0" applyFont="1" applyFill="1" applyBorder="1" applyAlignment="1">
      <alignment horizontal="left" vertical="center" wrapText="1"/>
    </xf>
    <xf numFmtId="0" fontId="3" fillId="40" borderId="25" xfId="0" applyFont="1" applyFill="1" applyBorder="1" applyAlignment="1">
      <alignment horizontal="left" vertical="center" wrapText="1"/>
    </xf>
    <xf numFmtId="0" fontId="3" fillId="39" borderId="23" xfId="0" applyFont="1" applyFill="1" applyBorder="1" applyAlignment="1">
      <alignment horizontal="left" vertical="center" wrapText="1"/>
    </xf>
    <xf numFmtId="0" fontId="3" fillId="39" borderId="13" xfId="0" applyFont="1" applyFill="1" applyBorder="1" applyAlignment="1">
      <alignment horizontal="left" vertical="center" wrapText="1"/>
    </xf>
    <xf numFmtId="0" fontId="3" fillId="39" borderId="25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3" fillId="36" borderId="23" xfId="0" applyFont="1" applyFill="1" applyBorder="1" applyAlignment="1">
      <alignment horizontal="right" vertical="center" wrapText="1"/>
    </xf>
    <xf numFmtId="0" fontId="3" fillId="36" borderId="13" xfId="0" applyFont="1" applyFill="1" applyBorder="1" applyAlignment="1">
      <alignment horizontal="right" vertical="center" wrapText="1"/>
    </xf>
    <xf numFmtId="0" fontId="3" fillId="36" borderId="25" xfId="0" applyFont="1" applyFill="1" applyBorder="1" applyAlignment="1">
      <alignment horizontal="righ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7" fillId="34" borderId="23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 wrapText="1"/>
    </xf>
    <xf numFmtId="0" fontId="7" fillId="34" borderId="25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3" fillId="35" borderId="16" xfId="0" applyFont="1" applyFill="1" applyBorder="1" applyAlignment="1">
      <alignment vertical="center" wrapText="1"/>
    </xf>
    <xf numFmtId="0" fontId="4" fillId="35" borderId="16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7" fillId="34" borderId="16" xfId="0" applyFont="1" applyFill="1" applyBorder="1" applyAlignment="1">
      <alignment horizontal="left" vertical="center" wrapText="1"/>
    </xf>
    <xf numFmtId="0" fontId="11" fillId="34" borderId="16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0" fontId="7" fillId="34" borderId="16" xfId="0" applyFont="1" applyFill="1" applyBorder="1" applyAlignment="1">
      <alignment horizontal="right" vertical="center" wrapText="1"/>
    </xf>
    <xf numFmtId="0" fontId="11" fillId="34" borderId="16" xfId="0" applyFont="1" applyFill="1" applyBorder="1" applyAlignment="1">
      <alignment horizontal="right" vertical="center"/>
    </xf>
    <xf numFmtId="0" fontId="4" fillId="36" borderId="16" xfId="0" applyFont="1" applyFill="1" applyBorder="1" applyAlignment="1">
      <alignment horizontal="left" vertical="center" wrapText="1"/>
    </xf>
    <xf numFmtId="0" fontId="3" fillId="36" borderId="23" xfId="0" applyFont="1" applyFill="1" applyBorder="1" applyAlignment="1">
      <alignment horizontal="left" vertical="center" wrapText="1"/>
    </xf>
    <xf numFmtId="0" fontId="3" fillId="36" borderId="13" xfId="0" applyFont="1" applyFill="1" applyBorder="1" applyAlignment="1">
      <alignment horizontal="left" vertical="center" wrapText="1"/>
    </xf>
    <xf numFmtId="0" fontId="3" fillId="36" borderId="25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3" fillId="36" borderId="16" xfId="0" applyFont="1" applyFill="1" applyBorder="1" applyAlignment="1">
      <alignment horizontal="right" vertical="center" wrapText="1"/>
    </xf>
    <xf numFmtId="0" fontId="3" fillId="35" borderId="23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vertical="center" wrapText="1"/>
    </xf>
    <xf numFmtId="0" fontId="3" fillId="35" borderId="25" xfId="0" applyFont="1" applyFill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3" fillId="36" borderId="16" xfId="0" applyFont="1" applyFill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40" borderId="16" xfId="0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" fillId="35" borderId="23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left" vertical="center" wrapText="1"/>
    </xf>
    <xf numFmtId="0" fontId="3" fillId="35" borderId="25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0" fillId="0" borderId="16" xfId="0" applyBorder="1" applyAlignment="1">
      <alignment vertical="center" wrapText="1"/>
    </xf>
    <xf numFmtId="0" fontId="4" fillId="40" borderId="13" xfId="0" applyFont="1" applyFill="1" applyBorder="1" applyAlignment="1">
      <alignment horizontal="left" vertical="center" wrapText="1"/>
    </xf>
    <xf numFmtId="0" fontId="1" fillId="0" borderId="35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5" fillId="0" borderId="47" xfId="0" applyFont="1" applyBorder="1" applyAlignment="1">
      <alignment vertical="center"/>
    </xf>
    <xf numFmtId="0" fontId="5" fillId="0" borderId="40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7" fillId="34" borderId="48" xfId="0" applyFont="1" applyFill="1" applyBorder="1" applyAlignment="1">
      <alignment horizontal="left" vertical="center" wrapText="1"/>
    </xf>
    <xf numFmtId="0" fontId="7" fillId="34" borderId="49" xfId="0" applyFont="1" applyFill="1" applyBorder="1" applyAlignment="1">
      <alignment horizontal="left" vertical="center"/>
    </xf>
    <xf numFmtId="0" fontId="3" fillId="36" borderId="35" xfId="0" applyFont="1" applyFill="1" applyBorder="1" applyAlignment="1">
      <alignment horizontal="left" vertical="center" wrapText="1"/>
    </xf>
    <xf numFmtId="0" fontId="0" fillId="40" borderId="13" xfId="0" applyFill="1" applyBorder="1" applyAlignment="1">
      <alignment vertical="center" wrapText="1"/>
    </xf>
    <xf numFmtId="0" fontId="0" fillId="40" borderId="25" xfId="0" applyFill="1" applyBorder="1" applyAlignment="1">
      <alignment vertical="center" wrapText="1"/>
    </xf>
    <xf numFmtId="0" fontId="11" fillId="34" borderId="49" xfId="0" applyFont="1" applyFill="1" applyBorder="1" applyAlignment="1">
      <alignment horizontal="left" vertical="center" wrapText="1"/>
    </xf>
    <xf numFmtId="0" fontId="11" fillId="34" borderId="34" xfId="0" applyFont="1" applyFill="1" applyBorder="1" applyAlignment="1">
      <alignment horizontal="left" vertical="center" wrapText="1"/>
    </xf>
    <xf numFmtId="0" fontId="5" fillId="33" borderId="50" xfId="0" applyFont="1" applyFill="1" applyBorder="1" applyAlignment="1">
      <alignment vertical="center" wrapText="1"/>
    </xf>
    <xf numFmtId="0" fontId="0" fillId="0" borderId="5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33" borderId="51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37" borderId="26" xfId="0" applyFont="1" applyFill="1" applyBorder="1" applyAlignment="1">
      <alignment horizontal="right" vertical="center" wrapText="1"/>
    </xf>
    <xf numFmtId="0" fontId="2" fillId="0" borderId="26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1" fillId="38" borderId="2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35" borderId="23" xfId="0" applyFont="1" applyFill="1" applyBorder="1" applyAlignment="1">
      <alignment vertical="center" wrapText="1" shrinkToFit="1"/>
    </xf>
    <xf numFmtId="0" fontId="0" fillId="35" borderId="13" xfId="0" applyFill="1" applyBorder="1" applyAlignment="1">
      <alignment vertical="center" wrapText="1" shrinkToFit="1"/>
    </xf>
    <xf numFmtId="0" fontId="1" fillId="35" borderId="23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1" fillId="38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5" fillId="0" borderId="54" xfId="0" applyFont="1" applyBorder="1" applyAlignment="1">
      <alignment vertical="center" wrapText="1"/>
    </xf>
    <xf numFmtId="0" fontId="5" fillId="0" borderId="54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7" fillId="34" borderId="23" xfId="0" applyFont="1" applyFill="1" applyBorder="1" applyAlignment="1">
      <alignment horizontal="right" vertical="center" wrapText="1"/>
    </xf>
    <xf numFmtId="0" fontId="7" fillId="34" borderId="13" xfId="0" applyFont="1" applyFill="1" applyBorder="1" applyAlignment="1">
      <alignment horizontal="right" vertical="center" wrapText="1"/>
    </xf>
    <xf numFmtId="0" fontId="7" fillId="34" borderId="25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5" fillId="0" borderId="55" xfId="0" applyFont="1" applyBorder="1" applyAlignment="1">
      <alignment vertical="center" wrapText="1"/>
    </xf>
    <xf numFmtId="0" fontId="5" fillId="0" borderId="56" xfId="0" applyFont="1" applyBorder="1" applyAlignment="1">
      <alignment vertical="center" wrapText="1"/>
    </xf>
    <xf numFmtId="0" fontId="3" fillId="35" borderId="16" xfId="0" applyFont="1" applyFill="1" applyBorder="1" applyAlignment="1">
      <alignment horizontal="left" vertical="center" wrapText="1"/>
    </xf>
    <xf numFmtId="0" fontId="4" fillId="35" borderId="16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right" vertical="center" wrapText="1"/>
    </xf>
    <xf numFmtId="0" fontId="22" fillId="0" borderId="16" xfId="0" applyFont="1" applyBorder="1" applyAlignment="1">
      <alignment vertical="center" wrapText="1"/>
    </xf>
    <xf numFmtId="0" fontId="3" fillId="35" borderId="16" xfId="0" applyFont="1" applyFill="1" applyBorder="1" applyAlignment="1">
      <alignment vertical="center" wrapText="1" shrinkToFit="1"/>
    </xf>
    <xf numFmtId="0" fontId="0" fillId="35" borderId="16" xfId="0" applyFill="1" applyBorder="1" applyAlignment="1">
      <alignment vertical="center" wrapText="1" shrinkToFit="1"/>
    </xf>
    <xf numFmtId="0" fontId="1" fillId="35" borderId="16" xfId="0" applyFont="1" applyFill="1" applyBorder="1" applyAlignment="1">
      <alignment horizontal="left" vertical="center" wrapText="1"/>
    </xf>
    <xf numFmtId="0" fontId="2" fillId="35" borderId="16" xfId="0" applyFont="1" applyFill="1" applyBorder="1" applyAlignment="1">
      <alignment horizontal="left" vertical="center" wrapText="1"/>
    </xf>
    <xf numFmtId="0" fontId="1" fillId="38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34" borderId="16" xfId="0" applyFont="1" applyFill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64" fillId="33" borderId="11" xfId="0" applyFont="1" applyFill="1" applyBorder="1" applyAlignment="1">
      <alignment horizontal="center" vertical="center"/>
    </xf>
    <xf numFmtId="0" fontId="64" fillId="0" borderId="16" xfId="0" applyFont="1" applyBorder="1" applyAlignment="1">
      <alignment vertical="center" wrapText="1"/>
    </xf>
    <xf numFmtId="0" fontId="64" fillId="0" borderId="16" xfId="0" applyFont="1" applyBorder="1" applyAlignment="1">
      <alignment vertical="center"/>
    </xf>
    <xf numFmtId="3" fontId="65" fillId="0" borderId="16" xfId="0" applyNumberFormat="1" applyFont="1" applyBorder="1" applyAlignment="1">
      <alignment vertical="center"/>
    </xf>
    <xf numFmtId="0" fontId="65" fillId="33" borderId="16" xfId="0" applyFont="1" applyFill="1" applyBorder="1" applyAlignment="1">
      <alignment vertical="center"/>
    </xf>
    <xf numFmtId="0" fontId="64" fillId="33" borderId="16" xfId="0" applyFont="1" applyFill="1" applyBorder="1" applyAlignment="1">
      <alignment vertical="center" wrapText="1"/>
    </xf>
    <xf numFmtId="3" fontId="65" fillId="33" borderId="16" xfId="0" applyNumberFormat="1" applyFont="1" applyFill="1" applyBorder="1" applyAlignment="1">
      <alignment vertical="center"/>
    </xf>
    <xf numFmtId="3" fontId="65" fillId="33" borderId="23" xfId="0" applyNumberFormat="1" applyFont="1" applyFill="1" applyBorder="1" applyAlignment="1">
      <alignment vertical="center"/>
    </xf>
    <xf numFmtId="0" fontId="64" fillId="0" borderId="11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vertical="center" wrapText="1"/>
    </xf>
    <xf numFmtId="0" fontId="66" fillId="0" borderId="16" xfId="0" applyFont="1" applyFill="1" applyBorder="1" applyAlignment="1">
      <alignment vertical="center"/>
    </xf>
    <xf numFmtId="3" fontId="65" fillId="0" borderId="16" xfId="0" applyNumberFormat="1" applyFont="1" applyFill="1" applyBorder="1" applyAlignment="1">
      <alignment vertical="center"/>
    </xf>
    <xf numFmtId="0" fontId="65" fillId="0" borderId="16" xfId="0" applyFont="1" applyFill="1" applyBorder="1" applyAlignment="1">
      <alignment vertical="center"/>
    </xf>
    <xf numFmtId="3" fontId="65" fillId="0" borderId="23" xfId="0" applyNumberFormat="1" applyFont="1" applyFill="1" applyBorder="1" applyAlignment="1">
      <alignment vertical="center"/>
    </xf>
    <xf numFmtId="3" fontId="65" fillId="0" borderId="23" xfId="0" applyNumberFormat="1" applyFont="1" applyBorder="1" applyAlignment="1">
      <alignment vertical="center"/>
    </xf>
    <xf numFmtId="0" fontId="64" fillId="33" borderId="11" xfId="0" applyFont="1" applyFill="1" applyBorder="1" applyAlignment="1">
      <alignment horizontal="left" vertical="center"/>
    </xf>
    <xf numFmtId="0" fontId="65" fillId="0" borderId="16" xfId="0" applyFont="1" applyBorder="1" applyAlignment="1">
      <alignment vertical="center"/>
    </xf>
    <xf numFmtId="0" fontId="19" fillId="0" borderId="53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left" vertical="center" wrapText="1"/>
    </xf>
    <xf numFmtId="0" fontId="64" fillId="0" borderId="13" xfId="0" applyFont="1" applyBorder="1" applyAlignment="1">
      <alignment horizontal="left" vertical="center" wrapText="1"/>
    </xf>
    <xf numFmtId="0" fontId="64" fillId="0" borderId="25" xfId="0" applyFont="1" applyBorder="1" applyAlignment="1">
      <alignment horizontal="left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4" fillId="33" borderId="16" xfId="0" applyFont="1" applyFill="1" applyBorder="1" applyAlignment="1">
      <alignment horizontal="center" vertical="center"/>
    </xf>
    <xf numFmtId="0" fontId="66" fillId="0" borderId="16" xfId="0" applyFont="1" applyBorder="1" applyAlignment="1">
      <alignment vertical="center"/>
    </xf>
    <xf numFmtId="0" fontId="64" fillId="33" borderId="23" xfId="0" applyFont="1" applyFill="1" applyBorder="1" applyAlignment="1">
      <alignment vertical="center" wrapText="1"/>
    </xf>
    <xf numFmtId="0" fontId="64" fillId="33" borderId="13" xfId="0" applyFont="1" applyFill="1" applyBorder="1" applyAlignment="1">
      <alignment vertical="center" wrapText="1"/>
    </xf>
    <xf numFmtId="0" fontId="64" fillId="33" borderId="25" xfId="0" applyFont="1" applyFill="1" applyBorder="1" applyAlignment="1">
      <alignment vertical="center" wrapText="1"/>
    </xf>
    <xf numFmtId="0" fontId="43" fillId="33" borderId="23" xfId="0" applyFont="1" applyFill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Continuous" vertical="center" wrapText="1"/>
    </xf>
    <xf numFmtId="0" fontId="44" fillId="0" borderId="16" xfId="0" applyFont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0" fillId="0" borderId="25" xfId="0" applyBorder="1" applyAlignment="1">
      <alignment horizontal="left"/>
    </xf>
    <xf numFmtId="0" fontId="45" fillId="33" borderId="0" xfId="0" applyFont="1" applyFill="1" applyAlignment="1">
      <alignment vertical="center"/>
    </xf>
    <xf numFmtId="0" fontId="46" fillId="33" borderId="0" xfId="0" applyFont="1" applyFill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43</xdr:row>
      <xdr:rowOff>0</xdr:rowOff>
    </xdr:from>
    <xdr:to>
      <xdr:col>6</xdr:col>
      <xdr:colOff>114300</xdr:colOff>
      <xdr:row>43</xdr:row>
      <xdr:rowOff>0</xdr:rowOff>
    </xdr:to>
    <xdr:sp>
      <xdr:nvSpPr>
        <xdr:cNvPr id="1" name="WordArt 1"/>
        <xdr:cNvSpPr>
          <a:spLocks/>
        </xdr:cNvSpPr>
      </xdr:nvSpPr>
      <xdr:spPr>
        <a:xfrm>
          <a:off x="4143375" y="14249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5</xdr:col>
      <xdr:colOff>295275</xdr:colOff>
      <xdr:row>43</xdr:row>
      <xdr:rowOff>0</xdr:rowOff>
    </xdr:from>
    <xdr:to>
      <xdr:col>5</xdr:col>
      <xdr:colOff>342900</xdr:colOff>
      <xdr:row>43</xdr:row>
      <xdr:rowOff>0</xdr:rowOff>
    </xdr:to>
    <xdr:sp>
      <xdr:nvSpPr>
        <xdr:cNvPr id="2" name="WordArt 25"/>
        <xdr:cNvSpPr>
          <a:spLocks/>
        </xdr:cNvSpPr>
      </xdr:nvSpPr>
      <xdr:spPr>
        <a:xfrm>
          <a:off x="3676650" y="14249400"/>
          <a:ext cx="47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12</xdr:col>
      <xdr:colOff>219075</xdr:colOff>
      <xdr:row>2</xdr:row>
      <xdr:rowOff>47625</xdr:rowOff>
    </xdr:from>
    <xdr:to>
      <xdr:col>16</xdr:col>
      <xdr:colOff>333375</xdr:colOff>
      <xdr:row>3</xdr:row>
      <xdr:rowOff>47625</xdr:rowOff>
    </xdr:to>
    <xdr:sp>
      <xdr:nvSpPr>
        <xdr:cNvPr id="3" name="WordArt 62"/>
        <xdr:cNvSpPr>
          <a:spLocks/>
        </xdr:cNvSpPr>
      </xdr:nvSpPr>
      <xdr:spPr>
        <a:xfrm>
          <a:off x="7477125" y="847725"/>
          <a:ext cx="188595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100" spc="0">
              <a:ln w="9525" cmpd="sng">
                <a:noFill/>
              </a:ln>
              <a:noFill/>
              <a:latin typeface="+mn-lt"/>
              <a:cs typeface="+mn-lt"/>
            </a:rPr>
            <a:t>Корекция м. юни</a:t>
          </a:r>
        </a:p>
      </xdr:txBody>
    </xdr:sp>
    <xdr:clientData/>
  </xdr:twoCellAnchor>
  <xdr:twoCellAnchor>
    <xdr:from>
      <xdr:col>6</xdr:col>
      <xdr:colOff>114300</xdr:colOff>
      <xdr:row>45</xdr:row>
      <xdr:rowOff>0</xdr:rowOff>
    </xdr:from>
    <xdr:to>
      <xdr:col>6</xdr:col>
      <xdr:colOff>114300</xdr:colOff>
      <xdr:row>45</xdr:row>
      <xdr:rowOff>0</xdr:rowOff>
    </xdr:to>
    <xdr:sp>
      <xdr:nvSpPr>
        <xdr:cNvPr id="4" name="Text Box 78"/>
        <xdr:cNvSpPr txBox="1">
          <a:spLocks noChangeArrowheads="1"/>
        </xdr:cNvSpPr>
      </xdr:nvSpPr>
      <xdr:spPr>
        <a:xfrm>
          <a:off x="4143375" y="14601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20</xdr:col>
      <xdr:colOff>523875</xdr:colOff>
      <xdr:row>5</xdr:row>
      <xdr:rowOff>0</xdr:rowOff>
    </xdr:from>
    <xdr:to>
      <xdr:col>23</xdr:col>
      <xdr:colOff>314325</xdr:colOff>
      <xdr:row>5</xdr:row>
      <xdr:rowOff>0</xdr:rowOff>
    </xdr:to>
    <xdr:sp>
      <xdr:nvSpPr>
        <xdr:cNvPr id="5" name="WordArt 103"/>
        <xdr:cNvSpPr>
          <a:spLocks/>
        </xdr:cNvSpPr>
      </xdr:nvSpPr>
      <xdr:spPr>
        <a:xfrm>
          <a:off x="14363700" y="1619250"/>
          <a:ext cx="16192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корекция м. октомври</a:t>
          </a:r>
        </a:p>
      </xdr:txBody>
    </xdr:sp>
    <xdr:clientData/>
  </xdr:twoCellAnchor>
  <xdr:twoCellAnchor>
    <xdr:from>
      <xdr:col>1</xdr:col>
      <xdr:colOff>1238250</xdr:colOff>
      <xdr:row>207</xdr:row>
      <xdr:rowOff>0</xdr:rowOff>
    </xdr:from>
    <xdr:to>
      <xdr:col>1</xdr:col>
      <xdr:colOff>1238250</xdr:colOff>
      <xdr:row>207</xdr:row>
      <xdr:rowOff>0</xdr:rowOff>
    </xdr:to>
    <xdr:sp>
      <xdr:nvSpPr>
        <xdr:cNvPr id="6" name="Text Box 139"/>
        <xdr:cNvSpPr txBox="1">
          <a:spLocks noChangeArrowheads="1"/>
        </xdr:cNvSpPr>
      </xdr:nvSpPr>
      <xdr:spPr>
        <a:xfrm>
          <a:off x="1495425" y="35690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1238250</xdr:colOff>
      <xdr:row>202</xdr:row>
      <xdr:rowOff>0</xdr:rowOff>
    </xdr:from>
    <xdr:to>
      <xdr:col>1</xdr:col>
      <xdr:colOff>1238250</xdr:colOff>
      <xdr:row>202</xdr:row>
      <xdr:rowOff>0</xdr:rowOff>
    </xdr:to>
    <xdr:sp>
      <xdr:nvSpPr>
        <xdr:cNvPr id="7" name="Text Box 140"/>
        <xdr:cNvSpPr txBox="1">
          <a:spLocks noChangeArrowheads="1"/>
        </xdr:cNvSpPr>
      </xdr:nvSpPr>
      <xdr:spPr>
        <a:xfrm>
          <a:off x="1495425" y="34880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17</xdr:col>
      <xdr:colOff>495300</xdr:colOff>
      <xdr:row>123</xdr:row>
      <xdr:rowOff>466725</xdr:rowOff>
    </xdr:from>
    <xdr:to>
      <xdr:col>17</xdr:col>
      <xdr:colOff>933450</xdr:colOff>
      <xdr:row>162</xdr:row>
      <xdr:rowOff>276225</xdr:rowOff>
    </xdr:to>
    <xdr:sp>
      <xdr:nvSpPr>
        <xdr:cNvPr id="8" name="Text Box 10"/>
        <xdr:cNvSpPr txBox="1">
          <a:spLocks noChangeArrowheads="1"/>
        </xdr:cNvSpPr>
      </xdr:nvSpPr>
      <xdr:spPr>
        <a:xfrm flipV="1">
          <a:off x="10277475" y="23650575"/>
          <a:ext cx="4381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742950</xdr:colOff>
      <xdr:row>162</xdr:row>
      <xdr:rowOff>38100</xdr:rowOff>
    </xdr:from>
    <xdr:to>
      <xdr:col>17</xdr:col>
      <xdr:colOff>1028700</xdr:colOff>
      <xdr:row>162</xdr:row>
      <xdr:rowOff>161925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10525125" y="23717250"/>
          <a:ext cx="2857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17</xdr:col>
      <xdr:colOff>1114425</xdr:colOff>
      <xdr:row>162</xdr:row>
      <xdr:rowOff>38100</xdr:rowOff>
    </xdr:from>
    <xdr:to>
      <xdr:col>17</xdr:col>
      <xdr:colOff>1314450</xdr:colOff>
      <xdr:row>162</xdr:row>
      <xdr:rowOff>304800</xdr:rowOff>
    </xdr:to>
    <xdr:sp fLocksText="0">
      <xdr:nvSpPr>
        <xdr:cNvPr id="10" name="Text Box 15"/>
        <xdr:cNvSpPr txBox="1">
          <a:spLocks noChangeArrowheads="1"/>
        </xdr:cNvSpPr>
      </xdr:nvSpPr>
      <xdr:spPr>
        <a:xfrm>
          <a:off x="10896600" y="23717250"/>
          <a:ext cx="2000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800100</xdr:colOff>
      <xdr:row>162</xdr:row>
      <xdr:rowOff>85725</xdr:rowOff>
    </xdr:from>
    <xdr:to>
      <xdr:col>17</xdr:col>
      <xdr:colOff>1133475</xdr:colOff>
      <xdr:row>162</xdr:row>
      <xdr:rowOff>219075</xdr:rowOff>
    </xdr:to>
    <xdr:sp>
      <xdr:nvSpPr>
        <xdr:cNvPr id="11" name="Text Box 16"/>
        <xdr:cNvSpPr txBox="1">
          <a:spLocks noChangeArrowheads="1"/>
        </xdr:cNvSpPr>
      </xdr:nvSpPr>
      <xdr:spPr>
        <a:xfrm flipH="1">
          <a:off x="10582275" y="23764875"/>
          <a:ext cx="3333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600075</xdr:colOff>
      <xdr:row>162</xdr:row>
      <xdr:rowOff>38100</xdr:rowOff>
    </xdr:from>
    <xdr:to>
      <xdr:col>17</xdr:col>
      <xdr:colOff>866775</xdr:colOff>
      <xdr:row>162</xdr:row>
      <xdr:rowOff>180975</xdr:rowOff>
    </xdr:to>
    <xdr:sp fLocksText="0">
      <xdr:nvSpPr>
        <xdr:cNvPr id="12" name="Text Box 18"/>
        <xdr:cNvSpPr txBox="1">
          <a:spLocks noChangeArrowheads="1"/>
        </xdr:cNvSpPr>
      </xdr:nvSpPr>
      <xdr:spPr>
        <a:xfrm>
          <a:off x="10382250" y="23717250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1171575</xdr:colOff>
      <xdr:row>162</xdr:row>
      <xdr:rowOff>38100</xdr:rowOff>
    </xdr:from>
    <xdr:to>
      <xdr:col>17</xdr:col>
      <xdr:colOff>1247775</xdr:colOff>
      <xdr:row>162</xdr:row>
      <xdr:rowOff>142875</xdr:rowOff>
    </xdr:to>
    <xdr:sp>
      <xdr:nvSpPr>
        <xdr:cNvPr id="13" name="Text Box 19"/>
        <xdr:cNvSpPr txBox="1">
          <a:spLocks noChangeArrowheads="1"/>
        </xdr:cNvSpPr>
      </xdr:nvSpPr>
      <xdr:spPr>
        <a:xfrm>
          <a:off x="10953750" y="23717250"/>
          <a:ext cx="762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125</xdr:row>
      <xdr:rowOff>0</xdr:rowOff>
    </xdr:from>
    <xdr:to>
      <xdr:col>8</xdr:col>
      <xdr:colOff>0</xdr:colOff>
      <xdr:row>125</xdr:row>
      <xdr:rowOff>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4895850" y="2367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0</xdr:col>
      <xdr:colOff>257175</xdr:colOff>
      <xdr:row>125</xdr:row>
      <xdr:rowOff>0</xdr:rowOff>
    </xdr:from>
    <xdr:to>
      <xdr:col>0</xdr:col>
      <xdr:colOff>257175</xdr:colOff>
      <xdr:row>125</xdr:row>
      <xdr:rowOff>0</xdr:rowOff>
    </xdr:to>
    <xdr:sp>
      <xdr:nvSpPr>
        <xdr:cNvPr id="15" name="Text Box 53"/>
        <xdr:cNvSpPr txBox="1">
          <a:spLocks noChangeArrowheads="1"/>
        </xdr:cNvSpPr>
      </xdr:nvSpPr>
      <xdr:spPr>
        <a:xfrm>
          <a:off x="257175" y="2367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6</xdr:col>
      <xdr:colOff>114300</xdr:colOff>
      <xdr:row>125</xdr:row>
      <xdr:rowOff>0</xdr:rowOff>
    </xdr:from>
    <xdr:to>
      <xdr:col>6</xdr:col>
      <xdr:colOff>114300</xdr:colOff>
      <xdr:row>125</xdr:row>
      <xdr:rowOff>0</xdr:rowOff>
    </xdr:to>
    <xdr:sp>
      <xdr:nvSpPr>
        <xdr:cNvPr id="16" name="Text Box 54"/>
        <xdr:cNvSpPr txBox="1">
          <a:spLocks noChangeArrowheads="1"/>
        </xdr:cNvSpPr>
      </xdr:nvSpPr>
      <xdr:spPr>
        <a:xfrm>
          <a:off x="4143375" y="2367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8</xdr:col>
      <xdr:colOff>0</xdr:colOff>
      <xdr:row>125</xdr:row>
      <xdr:rowOff>0</xdr:rowOff>
    </xdr:from>
    <xdr:to>
      <xdr:col>8</xdr:col>
      <xdr:colOff>0</xdr:colOff>
      <xdr:row>125</xdr:row>
      <xdr:rowOff>0</xdr:rowOff>
    </xdr:to>
    <xdr:sp>
      <xdr:nvSpPr>
        <xdr:cNvPr id="17" name="Text Box 55"/>
        <xdr:cNvSpPr txBox="1">
          <a:spLocks noChangeArrowheads="1"/>
        </xdr:cNvSpPr>
      </xdr:nvSpPr>
      <xdr:spPr>
        <a:xfrm>
          <a:off x="4895850" y="2367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8</xdr:col>
      <xdr:colOff>0</xdr:colOff>
      <xdr:row>125</xdr:row>
      <xdr:rowOff>0</xdr:rowOff>
    </xdr:from>
    <xdr:to>
      <xdr:col>8</xdr:col>
      <xdr:colOff>0</xdr:colOff>
      <xdr:row>125</xdr:row>
      <xdr:rowOff>0</xdr:rowOff>
    </xdr:to>
    <xdr:sp>
      <xdr:nvSpPr>
        <xdr:cNvPr id="18" name="Text Box 56"/>
        <xdr:cNvSpPr txBox="1">
          <a:spLocks noChangeArrowheads="1"/>
        </xdr:cNvSpPr>
      </xdr:nvSpPr>
      <xdr:spPr>
        <a:xfrm>
          <a:off x="4895850" y="2367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0</xdr:colOff>
      <xdr:row>125</xdr:row>
      <xdr:rowOff>0</xdr:rowOff>
    </xdr:from>
    <xdr:to>
      <xdr:col>8</xdr:col>
      <xdr:colOff>0</xdr:colOff>
      <xdr:row>125</xdr:row>
      <xdr:rowOff>0</xdr:rowOff>
    </xdr:to>
    <xdr:sp>
      <xdr:nvSpPr>
        <xdr:cNvPr id="19" name="Text Box 57"/>
        <xdr:cNvSpPr txBox="1">
          <a:spLocks noChangeArrowheads="1"/>
        </xdr:cNvSpPr>
      </xdr:nvSpPr>
      <xdr:spPr>
        <a:xfrm>
          <a:off x="4895850" y="2367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8</xdr:col>
      <xdr:colOff>0</xdr:colOff>
      <xdr:row>125</xdr:row>
      <xdr:rowOff>0</xdr:rowOff>
    </xdr:from>
    <xdr:to>
      <xdr:col>8</xdr:col>
      <xdr:colOff>0</xdr:colOff>
      <xdr:row>125</xdr:row>
      <xdr:rowOff>0</xdr:rowOff>
    </xdr:to>
    <xdr:sp>
      <xdr:nvSpPr>
        <xdr:cNvPr id="20" name="Text Box 58"/>
        <xdr:cNvSpPr txBox="1">
          <a:spLocks noChangeArrowheads="1"/>
        </xdr:cNvSpPr>
      </xdr:nvSpPr>
      <xdr:spPr>
        <a:xfrm>
          <a:off x="4895850" y="2367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8</xdr:col>
      <xdr:colOff>0</xdr:colOff>
      <xdr:row>125</xdr:row>
      <xdr:rowOff>0</xdr:rowOff>
    </xdr:from>
    <xdr:to>
      <xdr:col>8</xdr:col>
      <xdr:colOff>0</xdr:colOff>
      <xdr:row>125</xdr:row>
      <xdr:rowOff>0</xdr:rowOff>
    </xdr:to>
    <xdr:sp>
      <xdr:nvSpPr>
        <xdr:cNvPr id="21" name="Text Box 59"/>
        <xdr:cNvSpPr txBox="1">
          <a:spLocks noChangeArrowheads="1"/>
        </xdr:cNvSpPr>
      </xdr:nvSpPr>
      <xdr:spPr>
        <a:xfrm>
          <a:off x="4895850" y="2367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8</xdr:col>
      <xdr:colOff>0</xdr:colOff>
      <xdr:row>125</xdr:row>
      <xdr:rowOff>0</xdr:rowOff>
    </xdr:from>
    <xdr:to>
      <xdr:col>8</xdr:col>
      <xdr:colOff>0</xdr:colOff>
      <xdr:row>125</xdr:row>
      <xdr:rowOff>0</xdr:rowOff>
    </xdr:to>
    <xdr:sp>
      <xdr:nvSpPr>
        <xdr:cNvPr id="22" name="Text Box 60"/>
        <xdr:cNvSpPr txBox="1">
          <a:spLocks noChangeArrowheads="1"/>
        </xdr:cNvSpPr>
      </xdr:nvSpPr>
      <xdr:spPr>
        <a:xfrm>
          <a:off x="4895850" y="2367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6</xdr:col>
      <xdr:colOff>114300</xdr:colOff>
      <xdr:row>125</xdr:row>
      <xdr:rowOff>0</xdr:rowOff>
    </xdr:from>
    <xdr:to>
      <xdr:col>6</xdr:col>
      <xdr:colOff>114300</xdr:colOff>
      <xdr:row>125</xdr:row>
      <xdr:rowOff>0</xdr:rowOff>
    </xdr:to>
    <xdr:sp>
      <xdr:nvSpPr>
        <xdr:cNvPr id="23" name="Text Box 63"/>
        <xdr:cNvSpPr txBox="1">
          <a:spLocks noChangeArrowheads="1"/>
        </xdr:cNvSpPr>
      </xdr:nvSpPr>
      <xdr:spPr>
        <a:xfrm>
          <a:off x="4143375" y="2367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0</xdr:colOff>
      <xdr:row>124</xdr:row>
      <xdr:rowOff>0</xdr:rowOff>
    </xdr:from>
    <xdr:to>
      <xdr:col>9</xdr:col>
      <xdr:colOff>0</xdr:colOff>
      <xdr:row>124</xdr:row>
      <xdr:rowOff>0</xdr:rowOff>
    </xdr:to>
    <xdr:sp>
      <xdr:nvSpPr>
        <xdr:cNvPr id="24" name="Text Box 65"/>
        <xdr:cNvSpPr txBox="1">
          <a:spLocks noChangeArrowheads="1"/>
        </xdr:cNvSpPr>
      </xdr:nvSpPr>
      <xdr:spPr>
        <a:xfrm>
          <a:off x="6162675" y="2367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10</xdr:col>
      <xdr:colOff>0</xdr:colOff>
      <xdr:row>124</xdr:row>
      <xdr:rowOff>0</xdr:rowOff>
    </xdr:from>
    <xdr:to>
      <xdr:col>9</xdr:col>
      <xdr:colOff>0</xdr:colOff>
      <xdr:row>124</xdr:row>
      <xdr:rowOff>0</xdr:rowOff>
    </xdr:to>
    <xdr:sp>
      <xdr:nvSpPr>
        <xdr:cNvPr id="25" name="Text Box 69"/>
        <xdr:cNvSpPr txBox="1">
          <a:spLocks noChangeArrowheads="1"/>
        </xdr:cNvSpPr>
      </xdr:nvSpPr>
      <xdr:spPr>
        <a:xfrm>
          <a:off x="6162675" y="2367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10</xdr:col>
      <xdr:colOff>0</xdr:colOff>
      <xdr:row>124</xdr:row>
      <xdr:rowOff>0</xdr:rowOff>
    </xdr:from>
    <xdr:to>
      <xdr:col>9</xdr:col>
      <xdr:colOff>0</xdr:colOff>
      <xdr:row>124</xdr:row>
      <xdr:rowOff>0</xdr:rowOff>
    </xdr:to>
    <xdr:sp>
      <xdr:nvSpPr>
        <xdr:cNvPr id="26" name="Text Box 70"/>
        <xdr:cNvSpPr txBox="1">
          <a:spLocks noChangeArrowheads="1"/>
        </xdr:cNvSpPr>
      </xdr:nvSpPr>
      <xdr:spPr>
        <a:xfrm>
          <a:off x="6162675" y="2367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10</xdr:col>
      <xdr:colOff>0</xdr:colOff>
      <xdr:row>124</xdr:row>
      <xdr:rowOff>0</xdr:rowOff>
    </xdr:from>
    <xdr:to>
      <xdr:col>9</xdr:col>
      <xdr:colOff>0</xdr:colOff>
      <xdr:row>124</xdr:row>
      <xdr:rowOff>0</xdr:rowOff>
    </xdr:to>
    <xdr:sp>
      <xdr:nvSpPr>
        <xdr:cNvPr id="27" name="Text Box 71"/>
        <xdr:cNvSpPr txBox="1">
          <a:spLocks noChangeArrowheads="1"/>
        </xdr:cNvSpPr>
      </xdr:nvSpPr>
      <xdr:spPr>
        <a:xfrm>
          <a:off x="6162675" y="2367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10</xdr:col>
      <xdr:colOff>0</xdr:colOff>
      <xdr:row>124</xdr:row>
      <xdr:rowOff>0</xdr:rowOff>
    </xdr:from>
    <xdr:to>
      <xdr:col>9</xdr:col>
      <xdr:colOff>0</xdr:colOff>
      <xdr:row>124</xdr:row>
      <xdr:rowOff>0</xdr:rowOff>
    </xdr:to>
    <xdr:sp>
      <xdr:nvSpPr>
        <xdr:cNvPr id="28" name="Text Box 72"/>
        <xdr:cNvSpPr txBox="1">
          <a:spLocks noChangeArrowheads="1"/>
        </xdr:cNvSpPr>
      </xdr:nvSpPr>
      <xdr:spPr>
        <a:xfrm>
          <a:off x="6162675" y="2367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10</xdr:col>
      <xdr:colOff>0</xdr:colOff>
      <xdr:row>124</xdr:row>
      <xdr:rowOff>0</xdr:rowOff>
    </xdr:from>
    <xdr:to>
      <xdr:col>9</xdr:col>
      <xdr:colOff>0</xdr:colOff>
      <xdr:row>124</xdr:row>
      <xdr:rowOff>0</xdr:rowOff>
    </xdr:to>
    <xdr:sp>
      <xdr:nvSpPr>
        <xdr:cNvPr id="29" name="Text Box 73"/>
        <xdr:cNvSpPr txBox="1">
          <a:spLocks noChangeArrowheads="1"/>
        </xdr:cNvSpPr>
      </xdr:nvSpPr>
      <xdr:spPr>
        <a:xfrm>
          <a:off x="6162675" y="2367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10</xdr:col>
      <xdr:colOff>0</xdr:colOff>
      <xdr:row>124</xdr:row>
      <xdr:rowOff>0</xdr:rowOff>
    </xdr:from>
    <xdr:to>
      <xdr:col>9</xdr:col>
      <xdr:colOff>0</xdr:colOff>
      <xdr:row>124</xdr:row>
      <xdr:rowOff>0</xdr:rowOff>
    </xdr:to>
    <xdr:sp>
      <xdr:nvSpPr>
        <xdr:cNvPr id="30" name="Text Box 74"/>
        <xdr:cNvSpPr txBox="1">
          <a:spLocks noChangeArrowheads="1"/>
        </xdr:cNvSpPr>
      </xdr:nvSpPr>
      <xdr:spPr>
        <a:xfrm>
          <a:off x="6162675" y="2367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17</xdr:col>
      <xdr:colOff>514350</xdr:colOff>
      <xdr:row>119</xdr:row>
      <xdr:rowOff>38100</xdr:rowOff>
    </xdr:from>
    <xdr:to>
      <xdr:col>17</xdr:col>
      <xdr:colOff>647700</xdr:colOff>
      <xdr:row>119</xdr:row>
      <xdr:rowOff>161925</xdr:rowOff>
    </xdr:to>
    <xdr:sp fLocksText="0">
      <xdr:nvSpPr>
        <xdr:cNvPr id="31" name="Text Box 10"/>
        <xdr:cNvSpPr txBox="1">
          <a:spLocks noChangeArrowheads="1"/>
        </xdr:cNvSpPr>
      </xdr:nvSpPr>
      <xdr:spPr>
        <a:xfrm>
          <a:off x="10296525" y="21164550"/>
          <a:ext cx="1333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923925</xdr:colOff>
      <xdr:row>119</xdr:row>
      <xdr:rowOff>38100</xdr:rowOff>
    </xdr:from>
    <xdr:to>
      <xdr:col>17</xdr:col>
      <xdr:colOff>1847850</xdr:colOff>
      <xdr:row>119</xdr:row>
      <xdr:rowOff>209550</xdr:rowOff>
    </xdr:to>
    <xdr:sp fLocksText="0">
      <xdr:nvSpPr>
        <xdr:cNvPr id="32" name="Text Box 14"/>
        <xdr:cNvSpPr txBox="1">
          <a:spLocks noChangeArrowheads="1"/>
        </xdr:cNvSpPr>
      </xdr:nvSpPr>
      <xdr:spPr>
        <a:xfrm>
          <a:off x="10706100" y="21164550"/>
          <a:ext cx="9239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771525</xdr:colOff>
      <xdr:row>80</xdr:row>
      <xdr:rowOff>381000</xdr:rowOff>
    </xdr:from>
    <xdr:to>
      <xdr:col>17</xdr:col>
      <xdr:colOff>1038225</xdr:colOff>
      <xdr:row>80</xdr:row>
      <xdr:rowOff>428625</xdr:rowOff>
    </xdr:to>
    <xdr:sp>
      <xdr:nvSpPr>
        <xdr:cNvPr id="33" name="Text Box 16"/>
        <xdr:cNvSpPr txBox="1">
          <a:spLocks noChangeArrowheads="1"/>
        </xdr:cNvSpPr>
      </xdr:nvSpPr>
      <xdr:spPr>
        <a:xfrm>
          <a:off x="10553700" y="21012150"/>
          <a:ext cx="26670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17</xdr:col>
      <xdr:colOff>981075</xdr:colOff>
      <xdr:row>80</xdr:row>
      <xdr:rowOff>285750</xdr:rowOff>
    </xdr:from>
    <xdr:to>
      <xdr:col>17</xdr:col>
      <xdr:colOff>1685925</xdr:colOff>
      <xdr:row>80</xdr:row>
      <xdr:rowOff>352425</xdr:rowOff>
    </xdr:to>
    <xdr:sp>
      <xdr:nvSpPr>
        <xdr:cNvPr id="34" name="Text Box 18"/>
        <xdr:cNvSpPr txBox="1">
          <a:spLocks noChangeArrowheads="1"/>
        </xdr:cNvSpPr>
      </xdr:nvSpPr>
      <xdr:spPr>
        <a:xfrm flipH="1" flipV="1">
          <a:off x="10763250" y="20916900"/>
          <a:ext cx="70485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81</xdr:row>
      <xdr:rowOff>0</xdr:rowOff>
    </xdr:from>
    <xdr:to>
      <xdr:col>8</xdr:col>
      <xdr:colOff>0</xdr:colOff>
      <xdr:row>81</xdr:row>
      <xdr:rowOff>0</xdr:rowOff>
    </xdr:to>
    <xdr:sp>
      <xdr:nvSpPr>
        <xdr:cNvPr id="35" name="Text Box 52"/>
        <xdr:cNvSpPr txBox="1">
          <a:spLocks noChangeArrowheads="1"/>
        </xdr:cNvSpPr>
      </xdr:nvSpPr>
      <xdr:spPr>
        <a:xfrm>
          <a:off x="4895850" y="2112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>
      <xdr:nvSpPr>
        <xdr:cNvPr id="36" name="Text Box 53"/>
        <xdr:cNvSpPr txBox="1">
          <a:spLocks noChangeArrowheads="1"/>
        </xdr:cNvSpPr>
      </xdr:nvSpPr>
      <xdr:spPr>
        <a:xfrm>
          <a:off x="257175" y="2112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81</xdr:row>
      <xdr:rowOff>0</xdr:rowOff>
    </xdr:to>
    <xdr:sp>
      <xdr:nvSpPr>
        <xdr:cNvPr id="37" name="Text Box 54"/>
        <xdr:cNvSpPr txBox="1">
          <a:spLocks noChangeArrowheads="1"/>
        </xdr:cNvSpPr>
      </xdr:nvSpPr>
      <xdr:spPr>
        <a:xfrm>
          <a:off x="4143375" y="2112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8</xdr:col>
      <xdr:colOff>0</xdr:colOff>
      <xdr:row>81</xdr:row>
      <xdr:rowOff>0</xdr:rowOff>
    </xdr:from>
    <xdr:to>
      <xdr:col>8</xdr:col>
      <xdr:colOff>0</xdr:colOff>
      <xdr:row>81</xdr:row>
      <xdr:rowOff>0</xdr:rowOff>
    </xdr:to>
    <xdr:sp>
      <xdr:nvSpPr>
        <xdr:cNvPr id="38" name="Text Box 55"/>
        <xdr:cNvSpPr txBox="1">
          <a:spLocks noChangeArrowheads="1"/>
        </xdr:cNvSpPr>
      </xdr:nvSpPr>
      <xdr:spPr>
        <a:xfrm>
          <a:off x="4895850" y="2112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8</xdr:col>
      <xdr:colOff>0</xdr:colOff>
      <xdr:row>81</xdr:row>
      <xdr:rowOff>0</xdr:rowOff>
    </xdr:from>
    <xdr:to>
      <xdr:col>8</xdr:col>
      <xdr:colOff>0</xdr:colOff>
      <xdr:row>81</xdr:row>
      <xdr:rowOff>0</xdr:rowOff>
    </xdr:to>
    <xdr:sp>
      <xdr:nvSpPr>
        <xdr:cNvPr id="39" name="Text Box 56"/>
        <xdr:cNvSpPr txBox="1">
          <a:spLocks noChangeArrowheads="1"/>
        </xdr:cNvSpPr>
      </xdr:nvSpPr>
      <xdr:spPr>
        <a:xfrm>
          <a:off x="4895850" y="2112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0</xdr:colOff>
      <xdr:row>81</xdr:row>
      <xdr:rowOff>0</xdr:rowOff>
    </xdr:from>
    <xdr:to>
      <xdr:col>8</xdr:col>
      <xdr:colOff>0</xdr:colOff>
      <xdr:row>81</xdr:row>
      <xdr:rowOff>0</xdr:rowOff>
    </xdr:to>
    <xdr:sp>
      <xdr:nvSpPr>
        <xdr:cNvPr id="40" name="Text Box 57"/>
        <xdr:cNvSpPr txBox="1">
          <a:spLocks noChangeArrowheads="1"/>
        </xdr:cNvSpPr>
      </xdr:nvSpPr>
      <xdr:spPr>
        <a:xfrm>
          <a:off x="4895850" y="2112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8</xdr:col>
      <xdr:colOff>0</xdr:colOff>
      <xdr:row>81</xdr:row>
      <xdr:rowOff>0</xdr:rowOff>
    </xdr:from>
    <xdr:to>
      <xdr:col>8</xdr:col>
      <xdr:colOff>0</xdr:colOff>
      <xdr:row>81</xdr:row>
      <xdr:rowOff>0</xdr:rowOff>
    </xdr:to>
    <xdr:sp>
      <xdr:nvSpPr>
        <xdr:cNvPr id="41" name="Text Box 58"/>
        <xdr:cNvSpPr txBox="1">
          <a:spLocks noChangeArrowheads="1"/>
        </xdr:cNvSpPr>
      </xdr:nvSpPr>
      <xdr:spPr>
        <a:xfrm>
          <a:off x="4895850" y="2112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8</xdr:col>
      <xdr:colOff>0</xdr:colOff>
      <xdr:row>81</xdr:row>
      <xdr:rowOff>0</xdr:rowOff>
    </xdr:from>
    <xdr:to>
      <xdr:col>8</xdr:col>
      <xdr:colOff>0</xdr:colOff>
      <xdr:row>81</xdr:row>
      <xdr:rowOff>0</xdr:rowOff>
    </xdr:to>
    <xdr:sp>
      <xdr:nvSpPr>
        <xdr:cNvPr id="42" name="Text Box 59"/>
        <xdr:cNvSpPr txBox="1">
          <a:spLocks noChangeArrowheads="1"/>
        </xdr:cNvSpPr>
      </xdr:nvSpPr>
      <xdr:spPr>
        <a:xfrm>
          <a:off x="4895850" y="2112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8</xdr:col>
      <xdr:colOff>0</xdr:colOff>
      <xdr:row>81</xdr:row>
      <xdr:rowOff>0</xdr:rowOff>
    </xdr:from>
    <xdr:to>
      <xdr:col>8</xdr:col>
      <xdr:colOff>0</xdr:colOff>
      <xdr:row>81</xdr:row>
      <xdr:rowOff>0</xdr:rowOff>
    </xdr:to>
    <xdr:sp>
      <xdr:nvSpPr>
        <xdr:cNvPr id="43" name="Text Box 60"/>
        <xdr:cNvSpPr txBox="1">
          <a:spLocks noChangeArrowheads="1"/>
        </xdr:cNvSpPr>
      </xdr:nvSpPr>
      <xdr:spPr>
        <a:xfrm>
          <a:off x="4895850" y="2112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81</xdr:row>
      <xdr:rowOff>0</xdr:rowOff>
    </xdr:to>
    <xdr:sp>
      <xdr:nvSpPr>
        <xdr:cNvPr id="44" name="Text Box 63"/>
        <xdr:cNvSpPr txBox="1">
          <a:spLocks noChangeArrowheads="1"/>
        </xdr:cNvSpPr>
      </xdr:nvSpPr>
      <xdr:spPr>
        <a:xfrm>
          <a:off x="4143375" y="2112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0</xdr:colOff>
      <xdr:row>81</xdr:row>
      <xdr:rowOff>0</xdr:rowOff>
    </xdr:from>
    <xdr:to>
      <xdr:col>9</xdr:col>
      <xdr:colOff>0</xdr:colOff>
      <xdr:row>81</xdr:row>
      <xdr:rowOff>0</xdr:rowOff>
    </xdr:to>
    <xdr:sp>
      <xdr:nvSpPr>
        <xdr:cNvPr id="45" name="Text Box 65"/>
        <xdr:cNvSpPr txBox="1">
          <a:spLocks noChangeArrowheads="1"/>
        </xdr:cNvSpPr>
      </xdr:nvSpPr>
      <xdr:spPr>
        <a:xfrm>
          <a:off x="6162675" y="2112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10</xdr:col>
      <xdr:colOff>0</xdr:colOff>
      <xdr:row>81</xdr:row>
      <xdr:rowOff>0</xdr:rowOff>
    </xdr:from>
    <xdr:to>
      <xdr:col>9</xdr:col>
      <xdr:colOff>0</xdr:colOff>
      <xdr:row>81</xdr:row>
      <xdr:rowOff>0</xdr:rowOff>
    </xdr:to>
    <xdr:sp>
      <xdr:nvSpPr>
        <xdr:cNvPr id="46" name="Text Box 69"/>
        <xdr:cNvSpPr txBox="1">
          <a:spLocks noChangeArrowheads="1"/>
        </xdr:cNvSpPr>
      </xdr:nvSpPr>
      <xdr:spPr>
        <a:xfrm>
          <a:off x="6162675" y="2112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10</xdr:col>
      <xdr:colOff>0</xdr:colOff>
      <xdr:row>81</xdr:row>
      <xdr:rowOff>0</xdr:rowOff>
    </xdr:from>
    <xdr:to>
      <xdr:col>9</xdr:col>
      <xdr:colOff>0</xdr:colOff>
      <xdr:row>81</xdr:row>
      <xdr:rowOff>0</xdr:rowOff>
    </xdr:to>
    <xdr:sp>
      <xdr:nvSpPr>
        <xdr:cNvPr id="47" name="Text Box 70"/>
        <xdr:cNvSpPr txBox="1">
          <a:spLocks noChangeArrowheads="1"/>
        </xdr:cNvSpPr>
      </xdr:nvSpPr>
      <xdr:spPr>
        <a:xfrm>
          <a:off x="6162675" y="2112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10</xdr:col>
      <xdr:colOff>0</xdr:colOff>
      <xdr:row>81</xdr:row>
      <xdr:rowOff>0</xdr:rowOff>
    </xdr:from>
    <xdr:to>
      <xdr:col>9</xdr:col>
      <xdr:colOff>0</xdr:colOff>
      <xdr:row>81</xdr:row>
      <xdr:rowOff>0</xdr:rowOff>
    </xdr:to>
    <xdr:sp>
      <xdr:nvSpPr>
        <xdr:cNvPr id="48" name="Text Box 71"/>
        <xdr:cNvSpPr txBox="1">
          <a:spLocks noChangeArrowheads="1"/>
        </xdr:cNvSpPr>
      </xdr:nvSpPr>
      <xdr:spPr>
        <a:xfrm>
          <a:off x="6162675" y="2112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10</xdr:col>
      <xdr:colOff>0</xdr:colOff>
      <xdr:row>81</xdr:row>
      <xdr:rowOff>0</xdr:rowOff>
    </xdr:from>
    <xdr:to>
      <xdr:col>9</xdr:col>
      <xdr:colOff>0</xdr:colOff>
      <xdr:row>81</xdr:row>
      <xdr:rowOff>0</xdr:rowOff>
    </xdr:to>
    <xdr:sp>
      <xdr:nvSpPr>
        <xdr:cNvPr id="49" name="Text Box 72"/>
        <xdr:cNvSpPr txBox="1">
          <a:spLocks noChangeArrowheads="1"/>
        </xdr:cNvSpPr>
      </xdr:nvSpPr>
      <xdr:spPr>
        <a:xfrm>
          <a:off x="6162675" y="2112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10</xdr:col>
      <xdr:colOff>0</xdr:colOff>
      <xdr:row>81</xdr:row>
      <xdr:rowOff>0</xdr:rowOff>
    </xdr:from>
    <xdr:to>
      <xdr:col>9</xdr:col>
      <xdr:colOff>0</xdr:colOff>
      <xdr:row>81</xdr:row>
      <xdr:rowOff>0</xdr:rowOff>
    </xdr:to>
    <xdr:sp>
      <xdr:nvSpPr>
        <xdr:cNvPr id="50" name="Text Box 73"/>
        <xdr:cNvSpPr txBox="1">
          <a:spLocks noChangeArrowheads="1"/>
        </xdr:cNvSpPr>
      </xdr:nvSpPr>
      <xdr:spPr>
        <a:xfrm>
          <a:off x="6162675" y="2112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10</xdr:col>
      <xdr:colOff>0</xdr:colOff>
      <xdr:row>81</xdr:row>
      <xdr:rowOff>0</xdr:rowOff>
    </xdr:from>
    <xdr:to>
      <xdr:col>9</xdr:col>
      <xdr:colOff>0</xdr:colOff>
      <xdr:row>81</xdr:row>
      <xdr:rowOff>0</xdr:rowOff>
    </xdr:to>
    <xdr:sp>
      <xdr:nvSpPr>
        <xdr:cNvPr id="51" name="Text Box 74"/>
        <xdr:cNvSpPr txBox="1">
          <a:spLocks noChangeArrowheads="1"/>
        </xdr:cNvSpPr>
      </xdr:nvSpPr>
      <xdr:spPr>
        <a:xfrm>
          <a:off x="6162675" y="2112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12</xdr:col>
      <xdr:colOff>342900</xdr:colOff>
      <xdr:row>0</xdr:row>
      <xdr:rowOff>19050</xdr:rowOff>
    </xdr:from>
    <xdr:to>
      <xdr:col>16</xdr:col>
      <xdr:colOff>371475</xdr:colOff>
      <xdr:row>0</xdr:row>
      <xdr:rowOff>257175</xdr:rowOff>
    </xdr:to>
    <xdr:sp>
      <xdr:nvSpPr>
        <xdr:cNvPr id="52" name="WordArt 62"/>
        <xdr:cNvSpPr>
          <a:spLocks/>
        </xdr:cNvSpPr>
      </xdr:nvSpPr>
      <xdr:spPr>
        <a:xfrm>
          <a:off x="7600950" y="19050"/>
          <a:ext cx="1800225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ПРИЛОЖЕНИЕ № 10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" name="WordArt 1"/>
        <xdr:cNvSpPr>
          <a:spLocks/>
        </xdr:cNvSpPr>
      </xdr:nvSpPr>
      <xdr:spPr>
        <a:xfrm>
          <a:off x="5000625" y="11830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6</xdr:col>
      <xdr:colOff>295275</xdr:colOff>
      <xdr:row>44</xdr:row>
      <xdr:rowOff>0</xdr:rowOff>
    </xdr:from>
    <xdr:to>
      <xdr:col>6</xdr:col>
      <xdr:colOff>342900</xdr:colOff>
      <xdr:row>44</xdr:row>
      <xdr:rowOff>0</xdr:rowOff>
    </xdr:to>
    <xdr:sp>
      <xdr:nvSpPr>
        <xdr:cNvPr id="2" name="WordArt 2"/>
        <xdr:cNvSpPr>
          <a:spLocks/>
        </xdr:cNvSpPr>
      </xdr:nvSpPr>
      <xdr:spPr>
        <a:xfrm>
          <a:off x="4562475" y="11830050"/>
          <a:ext cx="47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6</xdr:col>
      <xdr:colOff>238125</xdr:colOff>
      <xdr:row>3</xdr:row>
      <xdr:rowOff>209550</xdr:rowOff>
    </xdr:from>
    <xdr:to>
      <xdr:col>9</xdr:col>
      <xdr:colOff>9525</xdr:colOff>
      <xdr:row>3</xdr:row>
      <xdr:rowOff>409575</xdr:rowOff>
    </xdr:to>
    <xdr:sp>
      <xdr:nvSpPr>
        <xdr:cNvPr id="3" name="WordArt 3"/>
        <xdr:cNvSpPr>
          <a:spLocks/>
        </xdr:cNvSpPr>
      </xdr:nvSpPr>
      <xdr:spPr>
        <a:xfrm>
          <a:off x="4505325" y="1028700"/>
          <a:ext cx="2152650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Корекция м. юни</a:t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000625" y="12182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5" name="WordArt 5"/>
        <xdr:cNvSpPr>
          <a:spLocks/>
        </xdr:cNvSpPr>
      </xdr:nvSpPr>
      <xdr:spPr>
        <a:xfrm>
          <a:off x="6648450" y="12763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корекция м. октомври</a:t>
          </a:r>
        </a:p>
      </xdr:txBody>
    </xdr:sp>
    <xdr:clientData/>
  </xdr:twoCellAnchor>
  <xdr:twoCellAnchor>
    <xdr:from>
      <xdr:col>9</xdr:col>
      <xdr:colOff>0</xdr:colOff>
      <xdr:row>118</xdr:row>
      <xdr:rowOff>38100</xdr:rowOff>
    </xdr:from>
    <xdr:to>
      <xdr:col>9</xdr:col>
      <xdr:colOff>0</xdr:colOff>
      <xdr:row>118</xdr:row>
      <xdr:rowOff>161925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6648450" y="1777365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9</xdr:col>
      <xdr:colOff>0</xdr:colOff>
      <xdr:row>118</xdr:row>
      <xdr:rowOff>38100</xdr:rowOff>
    </xdr:from>
    <xdr:to>
      <xdr:col>9</xdr:col>
      <xdr:colOff>0</xdr:colOff>
      <xdr:row>118</xdr:row>
      <xdr:rowOff>161925</xdr:rowOff>
    </xdr:to>
    <xdr:sp>
      <xdr:nvSpPr>
        <xdr:cNvPr id="7" name="Text Box 14"/>
        <xdr:cNvSpPr txBox="1">
          <a:spLocks noChangeArrowheads="1"/>
        </xdr:cNvSpPr>
      </xdr:nvSpPr>
      <xdr:spPr>
        <a:xfrm>
          <a:off x="6648450" y="1777365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0</xdr:colOff>
      <xdr:row>118</xdr:row>
      <xdr:rowOff>38100</xdr:rowOff>
    </xdr:from>
    <xdr:to>
      <xdr:col>9</xdr:col>
      <xdr:colOff>0</xdr:colOff>
      <xdr:row>118</xdr:row>
      <xdr:rowOff>161925</xdr:rowOff>
    </xdr:to>
    <xdr:sp>
      <xdr:nvSpPr>
        <xdr:cNvPr id="8" name="Text Box 15"/>
        <xdr:cNvSpPr txBox="1">
          <a:spLocks noChangeArrowheads="1"/>
        </xdr:cNvSpPr>
      </xdr:nvSpPr>
      <xdr:spPr>
        <a:xfrm>
          <a:off x="6648450" y="1777365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9</xdr:col>
      <xdr:colOff>0</xdr:colOff>
      <xdr:row>118</xdr:row>
      <xdr:rowOff>38100</xdr:rowOff>
    </xdr:from>
    <xdr:to>
      <xdr:col>9</xdr:col>
      <xdr:colOff>0</xdr:colOff>
      <xdr:row>118</xdr:row>
      <xdr:rowOff>161925</xdr:rowOff>
    </xdr:to>
    <xdr:sp>
      <xdr:nvSpPr>
        <xdr:cNvPr id="9" name="Text Box 16"/>
        <xdr:cNvSpPr txBox="1">
          <a:spLocks noChangeArrowheads="1"/>
        </xdr:cNvSpPr>
      </xdr:nvSpPr>
      <xdr:spPr>
        <a:xfrm>
          <a:off x="6648450" y="1777365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9</xdr:col>
      <xdr:colOff>0</xdr:colOff>
      <xdr:row>118</xdr:row>
      <xdr:rowOff>38100</xdr:rowOff>
    </xdr:from>
    <xdr:to>
      <xdr:col>9</xdr:col>
      <xdr:colOff>0</xdr:colOff>
      <xdr:row>118</xdr:row>
      <xdr:rowOff>161925</xdr:rowOff>
    </xdr:to>
    <xdr:sp>
      <xdr:nvSpPr>
        <xdr:cNvPr id="10" name="Text Box 17"/>
        <xdr:cNvSpPr txBox="1">
          <a:spLocks noChangeArrowheads="1"/>
        </xdr:cNvSpPr>
      </xdr:nvSpPr>
      <xdr:spPr>
        <a:xfrm>
          <a:off x="6648450" y="1777365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0</xdr:colOff>
      <xdr:row>118</xdr:row>
      <xdr:rowOff>38100</xdr:rowOff>
    </xdr:from>
    <xdr:to>
      <xdr:col>9</xdr:col>
      <xdr:colOff>0</xdr:colOff>
      <xdr:row>118</xdr:row>
      <xdr:rowOff>171450</xdr:rowOff>
    </xdr:to>
    <xdr:sp>
      <xdr:nvSpPr>
        <xdr:cNvPr id="11" name="Text Box 18"/>
        <xdr:cNvSpPr txBox="1">
          <a:spLocks noChangeArrowheads="1"/>
        </xdr:cNvSpPr>
      </xdr:nvSpPr>
      <xdr:spPr>
        <a:xfrm>
          <a:off x="6648450" y="1777365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9</xdr:col>
      <xdr:colOff>0</xdr:colOff>
      <xdr:row>118</xdr:row>
      <xdr:rowOff>38100</xdr:rowOff>
    </xdr:from>
    <xdr:to>
      <xdr:col>9</xdr:col>
      <xdr:colOff>0</xdr:colOff>
      <xdr:row>118</xdr:row>
      <xdr:rowOff>200025</xdr:rowOff>
    </xdr:to>
    <xdr:sp>
      <xdr:nvSpPr>
        <xdr:cNvPr id="12" name="Text Box 19"/>
        <xdr:cNvSpPr txBox="1">
          <a:spLocks noChangeArrowheads="1"/>
        </xdr:cNvSpPr>
      </xdr:nvSpPr>
      <xdr:spPr>
        <a:xfrm>
          <a:off x="6648450" y="177736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5</xdr:col>
      <xdr:colOff>295275</xdr:colOff>
      <xdr:row>43</xdr:row>
      <xdr:rowOff>0</xdr:rowOff>
    </xdr:from>
    <xdr:to>
      <xdr:col>5</xdr:col>
      <xdr:colOff>419100</xdr:colOff>
      <xdr:row>43</xdr:row>
      <xdr:rowOff>0</xdr:rowOff>
    </xdr:to>
    <xdr:sp>
      <xdr:nvSpPr>
        <xdr:cNvPr id="13" name="Text Box 20"/>
        <xdr:cNvSpPr txBox="1">
          <a:spLocks noChangeArrowheads="1"/>
        </xdr:cNvSpPr>
      </xdr:nvSpPr>
      <xdr:spPr>
        <a:xfrm>
          <a:off x="3790950" y="113347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6</xdr:col>
      <xdr:colOff>190500</xdr:colOff>
      <xdr:row>43</xdr:row>
      <xdr:rowOff>0</xdr:rowOff>
    </xdr:from>
    <xdr:to>
      <xdr:col>6</xdr:col>
      <xdr:colOff>314325</xdr:colOff>
      <xdr:row>43</xdr:row>
      <xdr:rowOff>0</xdr:rowOff>
    </xdr:to>
    <xdr:sp>
      <xdr:nvSpPr>
        <xdr:cNvPr id="14" name="Text Box 21"/>
        <xdr:cNvSpPr txBox="1">
          <a:spLocks noChangeArrowheads="1"/>
        </xdr:cNvSpPr>
      </xdr:nvSpPr>
      <xdr:spPr>
        <a:xfrm>
          <a:off x="4457700" y="113347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5" name="Text Box 22"/>
        <xdr:cNvSpPr txBox="1">
          <a:spLocks noChangeArrowheads="1"/>
        </xdr:cNvSpPr>
      </xdr:nvSpPr>
      <xdr:spPr>
        <a:xfrm>
          <a:off x="5000625" y="1133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8</xdr:col>
      <xdr:colOff>314325</xdr:colOff>
      <xdr:row>43</xdr:row>
      <xdr:rowOff>0</xdr:rowOff>
    </xdr:from>
    <xdr:to>
      <xdr:col>8</xdr:col>
      <xdr:colOff>438150</xdr:colOff>
      <xdr:row>43</xdr:row>
      <xdr:rowOff>0</xdr:rowOff>
    </xdr:to>
    <xdr:sp>
      <xdr:nvSpPr>
        <xdr:cNvPr id="16" name="Text Box 23"/>
        <xdr:cNvSpPr txBox="1">
          <a:spLocks noChangeArrowheads="1"/>
        </xdr:cNvSpPr>
      </xdr:nvSpPr>
      <xdr:spPr>
        <a:xfrm>
          <a:off x="6086475" y="113347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" name="Text Box 24"/>
        <xdr:cNvSpPr txBox="1">
          <a:spLocks noChangeArrowheads="1"/>
        </xdr:cNvSpPr>
      </xdr:nvSpPr>
      <xdr:spPr>
        <a:xfrm>
          <a:off x="6648450" y="1133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2</xdr:col>
      <xdr:colOff>1428750</xdr:colOff>
      <xdr:row>43</xdr:row>
      <xdr:rowOff>0</xdr:rowOff>
    </xdr:from>
    <xdr:to>
      <xdr:col>2</xdr:col>
      <xdr:colOff>1562100</xdr:colOff>
      <xdr:row>43</xdr:row>
      <xdr:rowOff>0</xdr:rowOff>
    </xdr:to>
    <xdr:sp>
      <xdr:nvSpPr>
        <xdr:cNvPr id="18" name="Text Box 25"/>
        <xdr:cNvSpPr txBox="1">
          <a:spLocks noChangeArrowheads="1"/>
        </xdr:cNvSpPr>
      </xdr:nvSpPr>
      <xdr:spPr>
        <a:xfrm>
          <a:off x="1838325" y="1133475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66675</xdr:colOff>
      <xdr:row>43</xdr:row>
      <xdr:rowOff>0</xdr:rowOff>
    </xdr:from>
    <xdr:to>
      <xdr:col>1</xdr:col>
      <xdr:colOff>171450</xdr:colOff>
      <xdr:row>43</xdr:row>
      <xdr:rowOff>0</xdr:rowOff>
    </xdr:to>
    <xdr:sp>
      <xdr:nvSpPr>
        <xdr:cNvPr id="19" name="Text Box 26"/>
        <xdr:cNvSpPr txBox="1">
          <a:spLocks noChangeArrowheads="1"/>
        </xdr:cNvSpPr>
      </xdr:nvSpPr>
      <xdr:spPr>
        <a:xfrm>
          <a:off x="219075" y="11334750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7</xdr:col>
      <xdr:colOff>228600</xdr:colOff>
      <xdr:row>43</xdr:row>
      <xdr:rowOff>0</xdr:rowOff>
    </xdr:from>
    <xdr:to>
      <xdr:col>7</xdr:col>
      <xdr:colOff>485775</xdr:colOff>
      <xdr:row>43</xdr:row>
      <xdr:rowOff>0</xdr:rowOff>
    </xdr:to>
    <xdr:sp>
      <xdr:nvSpPr>
        <xdr:cNvPr id="20" name="Text Box 27"/>
        <xdr:cNvSpPr txBox="1">
          <a:spLocks noChangeArrowheads="1"/>
        </xdr:cNvSpPr>
      </xdr:nvSpPr>
      <xdr:spPr>
        <a:xfrm>
          <a:off x="5229225" y="113347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" name="Text Box 28"/>
        <xdr:cNvSpPr txBox="1">
          <a:spLocks noChangeArrowheads="1"/>
        </xdr:cNvSpPr>
      </xdr:nvSpPr>
      <xdr:spPr>
        <a:xfrm>
          <a:off x="6648450" y="1133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" name="Text Box 29"/>
        <xdr:cNvSpPr txBox="1">
          <a:spLocks noChangeArrowheads="1"/>
        </xdr:cNvSpPr>
      </xdr:nvSpPr>
      <xdr:spPr>
        <a:xfrm>
          <a:off x="6648450" y="1133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" name="Text Box 30"/>
        <xdr:cNvSpPr txBox="1">
          <a:spLocks noChangeArrowheads="1"/>
        </xdr:cNvSpPr>
      </xdr:nvSpPr>
      <xdr:spPr>
        <a:xfrm>
          <a:off x="6648450" y="1133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4" name="Text Box 31"/>
        <xdr:cNvSpPr txBox="1">
          <a:spLocks noChangeArrowheads="1"/>
        </xdr:cNvSpPr>
      </xdr:nvSpPr>
      <xdr:spPr>
        <a:xfrm>
          <a:off x="6648450" y="1133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5" name="Text Box 32"/>
        <xdr:cNvSpPr txBox="1">
          <a:spLocks noChangeArrowheads="1"/>
        </xdr:cNvSpPr>
      </xdr:nvSpPr>
      <xdr:spPr>
        <a:xfrm>
          <a:off x="6648450" y="1133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6" name="Text Box 33"/>
        <xdr:cNvSpPr txBox="1">
          <a:spLocks noChangeArrowheads="1"/>
        </xdr:cNvSpPr>
      </xdr:nvSpPr>
      <xdr:spPr>
        <a:xfrm>
          <a:off x="6648450" y="1133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7</xdr:col>
      <xdr:colOff>0</xdr:colOff>
      <xdr:row>58</xdr:row>
      <xdr:rowOff>0</xdr:rowOff>
    </xdr:to>
    <xdr:sp>
      <xdr:nvSpPr>
        <xdr:cNvPr id="27" name="Text Box 36"/>
        <xdr:cNvSpPr txBox="1">
          <a:spLocks noChangeArrowheads="1"/>
        </xdr:cNvSpPr>
      </xdr:nvSpPr>
      <xdr:spPr>
        <a:xfrm>
          <a:off x="5000625" y="12658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0</xdr:rowOff>
    </xdr:to>
    <xdr:sp>
      <xdr:nvSpPr>
        <xdr:cNvPr id="28" name="Text Box 38"/>
        <xdr:cNvSpPr txBox="1">
          <a:spLocks noChangeArrowheads="1"/>
        </xdr:cNvSpPr>
      </xdr:nvSpPr>
      <xdr:spPr>
        <a:xfrm>
          <a:off x="6648450" y="12658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0</xdr:rowOff>
    </xdr:to>
    <xdr:sp>
      <xdr:nvSpPr>
        <xdr:cNvPr id="29" name="Text Box 42"/>
        <xdr:cNvSpPr txBox="1">
          <a:spLocks noChangeArrowheads="1"/>
        </xdr:cNvSpPr>
      </xdr:nvSpPr>
      <xdr:spPr>
        <a:xfrm>
          <a:off x="6648450" y="12658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0</xdr:rowOff>
    </xdr:to>
    <xdr:sp>
      <xdr:nvSpPr>
        <xdr:cNvPr id="30" name="Text Box 43"/>
        <xdr:cNvSpPr txBox="1">
          <a:spLocks noChangeArrowheads="1"/>
        </xdr:cNvSpPr>
      </xdr:nvSpPr>
      <xdr:spPr>
        <a:xfrm>
          <a:off x="6648450" y="12658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0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6648450" y="12658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6648450" y="12658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6648450" y="12658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6648450" y="12658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8</xdr:col>
      <xdr:colOff>0</xdr:colOff>
      <xdr:row>81</xdr:row>
      <xdr:rowOff>0</xdr:rowOff>
    </xdr:from>
    <xdr:to>
      <xdr:col>8</xdr:col>
      <xdr:colOff>0</xdr:colOff>
      <xdr:row>81</xdr:row>
      <xdr:rowOff>0</xdr:rowOff>
    </xdr:to>
    <xdr:sp>
      <xdr:nvSpPr>
        <xdr:cNvPr id="35" name="Text Box 52"/>
        <xdr:cNvSpPr txBox="1">
          <a:spLocks noChangeArrowheads="1"/>
        </xdr:cNvSpPr>
      </xdr:nvSpPr>
      <xdr:spPr>
        <a:xfrm>
          <a:off x="5772150" y="1773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257175</xdr:colOff>
      <xdr:row>81</xdr:row>
      <xdr:rowOff>0</xdr:rowOff>
    </xdr:from>
    <xdr:to>
      <xdr:col>1</xdr:col>
      <xdr:colOff>257175</xdr:colOff>
      <xdr:row>81</xdr:row>
      <xdr:rowOff>0</xdr:rowOff>
    </xdr:to>
    <xdr:sp>
      <xdr:nvSpPr>
        <xdr:cNvPr id="36" name="Text Box 53"/>
        <xdr:cNvSpPr txBox="1">
          <a:spLocks noChangeArrowheads="1"/>
        </xdr:cNvSpPr>
      </xdr:nvSpPr>
      <xdr:spPr>
        <a:xfrm>
          <a:off x="409575" y="1773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0</xdr:colOff>
      <xdr:row>81</xdr:row>
      <xdr:rowOff>0</xdr:rowOff>
    </xdr:from>
    <xdr:to>
      <xdr:col>7</xdr:col>
      <xdr:colOff>0</xdr:colOff>
      <xdr:row>81</xdr:row>
      <xdr:rowOff>0</xdr:rowOff>
    </xdr:to>
    <xdr:sp>
      <xdr:nvSpPr>
        <xdr:cNvPr id="37" name="Text Box 54"/>
        <xdr:cNvSpPr txBox="1">
          <a:spLocks noChangeArrowheads="1"/>
        </xdr:cNvSpPr>
      </xdr:nvSpPr>
      <xdr:spPr>
        <a:xfrm>
          <a:off x="5000625" y="1773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8</xdr:col>
      <xdr:colOff>0</xdr:colOff>
      <xdr:row>81</xdr:row>
      <xdr:rowOff>0</xdr:rowOff>
    </xdr:from>
    <xdr:to>
      <xdr:col>8</xdr:col>
      <xdr:colOff>0</xdr:colOff>
      <xdr:row>81</xdr:row>
      <xdr:rowOff>0</xdr:rowOff>
    </xdr:to>
    <xdr:sp>
      <xdr:nvSpPr>
        <xdr:cNvPr id="38" name="Text Box 55"/>
        <xdr:cNvSpPr txBox="1">
          <a:spLocks noChangeArrowheads="1"/>
        </xdr:cNvSpPr>
      </xdr:nvSpPr>
      <xdr:spPr>
        <a:xfrm>
          <a:off x="5772150" y="1773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8</xdr:col>
      <xdr:colOff>0</xdr:colOff>
      <xdr:row>81</xdr:row>
      <xdr:rowOff>0</xdr:rowOff>
    </xdr:from>
    <xdr:to>
      <xdr:col>8</xdr:col>
      <xdr:colOff>0</xdr:colOff>
      <xdr:row>81</xdr:row>
      <xdr:rowOff>0</xdr:rowOff>
    </xdr:to>
    <xdr:sp>
      <xdr:nvSpPr>
        <xdr:cNvPr id="39" name="Text Box 56"/>
        <xdr:cNvSpPr txBox="1">
          <a:spLocks noChangeArrowheads="1"/>
        </xdr:cNvSpPr>
      </xdr:nvSpPr>
      <xdr:spPr>
        <a:xfrm>
          <a:off x="5772150" y="1773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0</xdr:colOff>
      <xdr:row>81</xdr:row>
      <xdr:rowOff>0</xdr:rowOff>
    </xdr:from>
    <xdr:to>
      <xdr:col>8</xdr:col>
      <xdr:colOff>0</xdr:colOff>
      <xdr:row>81</xdr:row>
      <xdr:rowOff>0</xdr:rowOff>
    </xdr:to>
    <xdr:sp>
      <xdr:nvSpPr>
        <xdr:cNvPr id="40" name="Text Box 57"/>
        <xdr:cNvSpPr txBox="1">
          <a:spLocks noChangeArrowheads="1"/>
        </xdr:cNvSpPr>
      </xdr:nvSpPr>
      <xdr:spPr>
        <a:xfrm>
          <a:off x="5772150" y="1773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8</xdr:col>
      <xdr:colOff>0</xdr:colOff>
      <xdr:row>81</xdr:row>
      <xdr:rowOff>0</xdr:rowOff>
    </xdr:from>
    <xdr:to>
      <xdr:col>8</xdr:col>
      <xdr:colOff>0</xdr:colOff>
      <xdr:row>81</xdr:row>
      <xdr:rowOff>0</xdr:rowOff>
    </xdr:to>
    <xdr:sp>
      <xdr:nvSpPr>
        <xdr:cNvPr id="41" name="Text Box 58"/>
        <xdr:cNvSpPr txBox="1">
          <a:spLocks noChangeArrowheads="1"/>
        </xdr:cNvSpPr>
      </xdr:nvSpPr>
      <xdr:spPr>
        <a:xfrm>
          <a:off x="5772150" y="1773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8</xdr:col>
      <xdr:colOff>0</xdr:colOff>
      <xdr:row>81</xdr:row>
      <xdr:rowOff>0</xdr:rowOff>
    </xdr:from>
    <xdr:to>
      <xdr:col>8</xdr:col>
      <xdr:colOff>0</xdr:colOff>
      <xdr:row>81</xdr:row>
      <xdr:rowOff>0</xdr:rowOff>
    </xdr:to>
    <xdr:sp>
      <xdr:nvSpPr>
        <xdr:cNvPr id="42" name="Text Box 59"/>
        <xdr:cNvSpPr txBox="1">
          <a:spLocks noChangeArrowheads="1"/>
        </xdr:cNvSpPr>
      </xdr:nvSpPr>
      <xdr:spPr>
        <a:xfrm>
          <a:off x="5772150" y="1773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8</xdr:col>
      <xdr:colOff>0</xdr:colOff>
      <xdr:row>81</xdr:row>
      <xdr:rowOff>0</xdr:rowOff>
    </xdr:from>
    <xdr:to>
      <xdr:col>8</xdr:col>
      <xdr:colOff>0</xdr:colOff>
      <xdr:row>81</xdr:row>
      <xdr:rowOff>0</xdr:rowOff>
    </xdr:to>
    <xdr:sp>
      <xdr:nvSpPr>
        <xdr:cNvPr id="43" name="Text Box 60"/>
        <xdr:cNvSpPr txBox="1">
          <a:spLocks noChangeArrowheads="1"/>
        </xdr:cNvSpPr>
      </xdr:nvSpPr>
      <xdr:spPr>
        <a:xfrm>
          <a:off x="5772150" y="1773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7</xdr:col>
      <xdr:colOff>0</xdr:colOff>
      <xdr:row>81</xdr:row>
      <xdr:rowOff>0</xdr:rowOff>
    </xdr:from>
    <xdr:to>
      <xdr:col>7</xdr:col>
      <xdr:colOff>0</xdr:colOff>
      <xdr:row>81</xdr:row>
      <xdr:rowOff>0</xdr:rowOff>
    </xdr:to>
    <xdr:sp>
      <xdr:nvSpPr>
        <xdr:cNvPr id="44" name="Text Box 63"/>
        <xdr:cNvSpPr txBox="1">
          <a:spLocks noChangeArrowheads="1"/>
        </xdr:cNvSpPr>
      </xdr:nvSpPr>
      <xdr:spPr>
        <a:xfrm>
          <a:off x="5000625" y="1773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9</xdr:col>
      <xdr:colOff>0</xdr:colOff>
      <xdr:row>80</xdr:row>
      <xdr:rowOff>0</xdr:rowOff>
    </xdr:from>
    <xdr:to>
      <xdr:col>9</xdr:col>
      <xdr:colOff>0</xdr:colOff>
      <xdr:row>80</xdr:row>
      <xdr:rowOff>0</xdr:rowOff>
    </xdr:to>
    <xdr:sp>
      <xdr:nvSpPr>
        <xdr:cNvPr id="45" name="Text Box 65"/>
        <xdr:cNvSpPr txBox="1">
          <a:spLocks noChangeArrowheads="1"/>
        </xdr:cNvSpPr>
      </xdr:nvSpPr>
      <xdr:spPr>
        <a:xfrm>
          <a:off x="6648450" y="1773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9</xdr:col>
      <xdr:colOff>0</xdr:colOff>
      <xdr:row>80</xdr:row>
      <xdr:rowOff>0</xdr:rowOff>
    </xdr:from>
    <xdr:to>
      <xdr:col>9</xdr:col>
      <xdr:colOff>0</xdr:colOff>
      <xdr:row>80</xdr:row>
      <xdr:rowOff>0</xdr:rowOff>
    </xdr:to>
    <xdr:sp>
      <xdr:nvSpPr>
        <xdr:cNvPr id="46" name="Text Box 69"/>
        <xdr:cNvSpPr txBox="1">
          <a:spLocks noChangeArrowheads="1"/>
        </xdr:cNvSpPr>
      </xdr:nvSpPr>
      <xdr:spPr>
        <a:xfrm>
          <a:off x="6648450" y="1773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0</xdr:colOff>
      <xdr:row>80</xdr:row>
      <xdr:rowOff>0</xdr:rowOff>
    </xdr:from>
    <xdr:to>
      <xdr:col>9</xdr:col>
      <xdr:colOff>0</xdr:colOff>
      <xdr:row>80</xdr:row>
      <xdr:rowOff>0</xdr:rowOff>
    </xdr:to>
    <xdr:sp>
      <xdr:nvSpPr>
        <xdr:cNvPr id="47" name="Text Box 70"/>
        <xdr:cNvSpPr txBox="1">
          <a:spLocks noChangeArrowheads="1"/>
        </xdr:cNvSpPr>
      </xdr:nvSpPr>
      <xdr:spPr>
        <a:xfrm>
          <a:off x="6648450" y="1773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9</xdr:col>
      <xdr:colOff>0</xdr:colOff>
      <xdr:row>80</xdr:row>
      <xdr:rowOff>0</xdr:rowOff>
    </xdr:from>
    <xdr:to>
      <xdr:col>9</xdr:col>
      <xdr:colOff>0</xdr:colOff>
      <xdr:row>80</xdr:row>
      <xdr:rowOff>0</xdr:rowOff>
    </xdr:to>
    <xdr:sp>
      <xdr:nvSpPr>
        <xdr:cNvPr id="48" name="Text Box 71"/>
        <xdr:cNvSpPr txBox="1">
          <a:spLocks noChangeArrowheads="1"/>
        </xdr:cNvSpPr>
      </xdr:nvSpPr>
      <xdr:spPr>
        <a:xfrm>
          <a:off x="6648450" y="1773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9</xdr:col>
      <xdr:colOff>0</xdr:colOff>
      <xdr:row>80</xdr:row>
      <xdr:rowOff>0</xdr:rowOff>
    </xdr:from>
    <xdr:to>
      <xdr:col>9</xdr:col>
      <xdr:colOff>0</xdr:colOff>
      <xdr:row>80</xdr:row>
      <xdr:rowOff>0</xdr:rowOff>
    </xdr:to>
    <xdr:sp>
      <xdr:nvSpPr>
        <xdr:cNvPr id="49" name="Text Box 72"/>
        <xdr:cNvSpPr txBox="1">
          <a:spLocks noChangeArrowheads="1"/>
        </xdr:cNvSpPr>
      </xdr:nvSpPr>
      <xdr:spPr>
        <a:xfrm>
          <a:off x="6648450" y="1773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0</xdr:colOff>
      <xdr:row>80</xdr:row>
      <xdr:rowOff>0</xdr:rowOff>
    </xdr:from>
    <xdr:to>
      <xdr:col>9</xdr:col>
      <xdr:colOff>0</xdr:colOff>
      <xdr:row>80</xdr:row>
      <xdr:rowOff>0</xdr:rowOff>
    </xdr:to>
    <xdr:sp>
      <xdr:nvSpPr>
        <xdr:cNvPr id="50" name="Text Box 73"/>
        <xdr:cNvSpPr txBox="1">
          <a:spLocks noChangeArrowheads="1"/>
        </xdr:cNvSpPr>
      </xdr:nvSpPr>
      <xdr:spPr>
        <a:xfrm>
          <a:off x="6648450" y="1773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9</xdr:col>
      <xdr:colOff>0</xdr:colOff>
      <xdr:row>80</xdr:row>
      <xdr:rowOff>0</xdr:rowOff>
    </xdr:from>
    <xdr:to>
      <xdr:col>9</xdr:col>
      <xdr:colOff>0</xdr:colOff>
      <xdr:row>80</xdr:row>
      <xdr:rowOff>0</xdr:rowOff>
    </xdr:to>
    <xdr:sp>
      <xdr:nvSpPr>
        <xdr:cNvPr id="51" name="Text Box 74"/>
        <xdr:cNvSpPr txBox="1">
          <a:spLocks noChangeArrowheads="1"/>
        </xdr:cNvSpPr>
      </xdr:nvSpPr>
      <xdr:spPr>
        <a:xfrm>
          <a:off x="6648450" y="1773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5</xdr:col>
      <xdr:colOff>771525</xdr:colOff>
      <xdr:row>0</xdr:row>
      <xdr:rowOff>38100</xdr:rowOff>
    </xdr:from>
    <xdr:to>
      <xdr:col>8</xdr:col>
      <xdr:colOff>742950</xdr:colOff>
      <xdr:row>0</xdr:row>
      <xdr:rowOff>219075</xdr:rowOff>
    </xdr:to>
    <xdr:sp>
      <xdr:nvSpPr>
        <xdr:cNvPr id="52" name="WordArt 3"/>
        <xdr:cNvSpPr>
          <a:spLocks/>
        </xdr:cNvSpPr>
      </xdr:nvSpPr>
      <xdr:spPr>
        <a:xfrm>
          <a:off x="4267200" y="38100"/>
          <a:ext cx="224790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ПРИЛОЖЕНИЕ № 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7"/>
  <sheetViews>
    <sheetView zoomScalePageLayoutView="0" workbookViewId="0" topLeftCell="A1">
      <selection activeCell="I178" sqref="I178"/>
    </sheetView>
  </sheetViews>
  <sheetFormatPr defaultColWidth="9.140625" defaultRowHeight="12.75"/>
  <cols>
    <col min="1" max="1" width="3.8515625" style="3" customWidth="1"/>
    <col min="2" max="2" width="18.57421875" style="3" customWidth="1"/>
    <col min="3" max="3" width="9.140625" style="39" customWidth="1"/>
    <col min="4" max="4" width="7.140625" style="39" customWidth="1"/>
    <col min="5" max="5" width="12.00390625" style="39" customWidth="1"/>
    <col min="6" max="6" width="11.421875" style="39" customWidth="1"/>
    <col min="7" max="7" width="1.7109375" style="39" hidden="1" customWidth="1"/>
    <col min="8" max="8" width="11.28125" style="39" customWidth="1"/>
    <col min="9" max="9" width="9.57421875" style="39" customWidth="1"/>
    <col min="10" max="10" width="9.421875" style="39" customWidth="1"/>
    <col min="11" max="11" width="8.140625" style="39" customWidth="1"/>
    <col min="12" max="12" width="8.28125" style="39" customWidth="1"/>
    <col min="13" max="13" width="5.57421875" style="39" customWidth="1"/>
    <col min="14" max="14" width="6.57421875" style="39" customWidth="1"/>
    <col min="15" max="15" width="7.57421875" style="39" customWidth="1"/>
    <col min="16" max="16" width="6.8515625" style="39" customWidth="1"/>
    <col min="17" max="17" width="11.28125" style="39" customWidth="1"/>
    <col min="18" max="18" width="42.57421875" style="39" customWidth="1"/>
    <col min="19" max="26" width="9.140625" style="39" customWidth="1"/>
    <col min="27" max="27" width="9.28125" style="39" customWidth="1"/>
    <col min="28" max="16384" width="9.140625" style="39" customWidth="1"/>
  </cols>
  <sheetData>
    <row r="1" spans="1:34" ht="39.75" customHeight="1">
      <c r="A1" s="1"/>
      <c r="B1" s="2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  <c r="N1" s="38"/>
      <c r="O1" s="36"/>
      <c r="P1" s="36"/>
      <c r="Q1" s="36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 ht="23.25" customHeight="1">
      <c r="A2" s="2"/>
      <c r="B2" s="2"/>
      <c r="C2" s="36"/>
      <c r="E2" s="36"/>
      <c r="F2" s="40" t="s">
        <v>13</v>
      </c>
      <c r="G2" s="41"/>
      <c r="H2" s="41"/>
      <c r="I2" s="36"/>
      <c r="J2" s="36"/>
      <c r="K2" s="36"/>
      <c r="L2" s="36"/>
      <c r="M2" s="37"/>
      <c r="N2" s="38"/>
      <c r="O2" s="36"/>
      <c r="P2" s="36"/>
      <c r="Q2" s="36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34" ht="20.25" customHeight="1">
      <c r="A3" s="1" t="s">
        <v>6</v>
      </c>
      <c r="B3" s="2"/>
      <c r="C3" s="36"/>
      <c r="D3" s="49" t="s">
        <v>86</v>
      </c>
      <c r="E3" s="36"/>
      <c r="F3" s="41"/>
      <c r="G3" s="41"/>
      <c r="H3" s="41"/>
      <c r="I3" s="36"/>
      <c r="J3" s="36"/>
      <c r="K3" s="36"/>
      <c r="L3" s="36"/>
      <c r="M3" s="36"/>
      <c r="N3" s="36"/>
      <c r="O3" s="36"/>
      <c r="P3" s="36"/>
      <c r="Q3" s="36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1:34" ht="5.25" customHeight="1" thickBot="1">
      <c r="A4" s="2"/>
      <c r="B4" s="2"/>
      <c r="C4" s="36"/>
      <c r="D4" s="36"/>
      <c r="E4" s="36"/>
      <c r="F4" s="41"/>
      <c r="G4" s="41"/>
      <c r="H4" s="41"/>
      <c r="I4" s="36"/>
      <c r="J4" s="36"/>
      <c r="K4" s="36"/>
      <c r="L4" s="36"/>
      <c r="M4" s="36"/>
      <c r="N4" s="36"/>
      <c r="O4" s="36"/>
      <c r="P4" s="36"/>
      <c r="Q4" s="36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5" spans="1:34" ht="39" customHeight="1" thickBot="1">
      <c r="A5" s="73" t="s">
        <v>39</v>
      </c>
      <c r="B5" s="153"/>
      <c r="C5" s="50"/>
      <c r="D5" s="51"/>
      <c r="E5" s="75" t="s">
        <v>7</v>
      </c>
      <c r="F5" s="87" t="s">
        <v>82</v>
      </c>
      <c r="G5" s="72" t="s">
        <v>34</v>
      </c>
      <c r="H5" s="74" t="s">
        <v>83</v>
      </c>
      <c r="I5" s="303" t="s">
        <v>0</v>
      </c>
      <c r="J5" s="304"/>
      <c r="K5" s="304"/>
      <c r="L5" s="304"/>
      <c r="M5" s="304"/>
      <c r="N5" s="304"/>
      <c r="O5" s="304"/>
      <c r="P5" s="304"/>
      <c r="Q5" s="305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1:34" ht="81" customHeight="1">
      <c r="A6" s="76"/>
      <c r="B6" s="154"/>
      <c r="C6" s="82"/>
      <c r="D6" s="48"/>
      <c r="E6" s="99"/>
      <c r="F6" s="88"/>
      <c r="G6" s="23"/>
      <c r="H6" s="90"/>
      <c r="I6" s="83" t="s">
        <v>1</v>
      </c>
      <c r="J6" s="83" t="s">
        <v>95</v>
      </c>
      <c r="K6" s="77" t="s">
        <v>91</v>
      </c>
      <c r="L6" s="364" t="s">
        <v>90</v>
      </c>
      <c r="M6" s="78" t="s">
        <v>35</v>
      </c>
      <c r="N6" s="78" t="s">
        <v>36</v>
      </c>
      <c r="O6" s="78" t="s">
        <v>37</v>
      </c>
      <c r="P6" s="78" t="s">
        <v>38</v>
      </c>
      <c r="Q6" s="79" t="s">
        <v>42</v>
      </c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ht="14.25" customHeight="1" thickBot="1">
      <c r="A7" s="26">
        <v>1</v>
      </c>
      <c r="B7" s="306">
        <v>2</v>
      </c>
      <c r="C7" s="307"/>
      <c r="D7" s="307"/>
      <c r="E7" s="89">
        <v>3</v>
      </c>
      <c r="F7" s="81">
        <v>4</v>
      </c>
      <c r="G7" s="52">
        <v>5</v>
      </c>
      <c r="H7" s="89">
        <v>5</v>
      </c>
      <c r="I7" s="80">
        <v>6</v>
      </c>
      <c r="J7" s="152"/>
      <c r="K7" s="84">
        <v>7</v>
      </c>
      <c r="L7" s="85">
        <v>8</v>
      </c>
      <c r="M7" s="85">
        <v>9</v>
      </c>
      <c r="N7" s="85">
        <v>10</v>
      </c>
      <c r="O7" s="85">
        <v>11</v>
      </c>
      <c r="P7" s="85">
        <v>12</v>
      </c>
      <c r="Q7" s="86">
        <v>13</v>
      </c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</row>
    <row r="8" spans="1:34" ht="19.5" customHeight="1" thickBot="1">
      <c r="A8" s="20"/>
      <c r="B8" s="21" t="s">
        <v>87</v>
      </c>
      <c r="C8" s="43"/>
      <c r="D8" s="43"/>
      <c r="E8" s="42"/>
      <c r="F8" s="43"/>
      <c r="G8" s="53"/>
      <c r="H8" s="91"/>
      <c r="I8" s="92"/>
      <c r="J8" s="43"/>
      <c r="K8" s="43"/>
      <c r="L8" s="54"/>
      <c r="M8" s="54"/>
      <c r="N8" s="54"/>
      <c r="O8" s="54"/>
      <c r="P8" s="54"/>
      <c r="Q8" s="55"/>
      <c r="R8" s="56"/>
      <c r="S8" s="37"/>
      <c r="U8" s="5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</row>
    <row r="9" spans="1:34" ht="21" customHeight="1" thickBot="1">
      <c r="A9" s="22"/>
      <c r="B9" s="308" t="s">
        <v>11</v>
      </c>
      <c r="C9" s="309"/>
      <c r="D9" s="309"/>
      <c r="E9" s="168">
        <f>E10+E59</f>
        <v>9631317</v>
      </c>
      <c r="F9" s="168">
        <f>F10+F59</f>
        <v>3634616</v>
      </c>
      <c r="G9" s="168">
        <f>G10+G59</f>
        <v>101900</v>
      </c>
      <c r="H9" s="168">
        <f>H10+H59</f>
        <v>5996701</v>
      </c>
      <c r="I9" s="168">
        <f>I10+I59</f>
        <v>187000</v>
      </c>
      <c r="J9" s="168">
        <f>J10+J59</f>
        <v>10000</v>
      </c>
      <c r="K9" s="168">
        <f>K10+K59</f>
        <v>7400</v>
      </c>
      <c r="L9" s="168">
        <f>L10+L59</f>
        <v>29327</v>
      </c>
      <c r="M9" s="168">
        <f>M10+M59</f>
        <v>0</v>
      </c>
      <c r="N9" s="168">
        <f>N10+N59</f>
        <v>0</v>
      </c>
      <c r="O9" s="168">
        <f>O10+O59</f>
        <v>0</v>
      </c>
      <c r="P9" s="168">
        <f>P10+P59</f>
        <v>0</v>
      </c>
      <c r="Q9" s="168">
        <f>Q10+Q59</f>
        <v>5762974</v>
      </c>
      <c r="R9" s="71"/>
      <c r="S9" s="28"/>
      <c r="T9" s="48"/>
      <c r="U9" s="58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</row>
    <row r="10" spans="1:34" ht="48" customHeight="1">
      <c r="A10" s="14"/>
      <c r="B10" s="292" t="s">
        <v>20</v>
      </c>
      <c r="C10" s="297"/>
      <c r="D10" s="298"/>
      <c r="E10" s="169">
        <f>E21+E32+E34+E40+E43+E29</f>
        <v>9377251</v>
      </c>
      <c r="F10" s="169">
        <f>F21+F32+F34+F40+F43+F29</f>
        <v>3634616</v>
      </c>
      <c r="G10" s="169">
        <f>G21+G32+G34+G40+G43</f>
        <v>101900</v>
      </c>
      <c r="H10" s="169">
        <f>H21+H29+H32+H43+H34+H40</f>
        <v>5742635</v>
      </c>
      <c r="I10" s="169">
        <f>I21+I32+I34+I40+I43</f>
        <v>92647</v>
      </c>
      <c r="J10" s="169"/>
      <c r="K10" s="169">
        <f>K21+K32+K34+K40+K43</f>
        <v>0</v>
      </c>
      <c r="L10" s="169">
        <f>L21+L32+L34+L40+L43</f>
        <v>0</v>
      </c>
      <c r="M10" s="169">
        <f>M21+M32+M34+M40+M43</f>
        <v>0</v>
      </c>
      <c r="N10" s="169">
        <f>N21+N32+N34+N40+N43</f>
        <v>0</v>
      </c>
      <c r="O10" s="169">
        <f>O21+O32+O34+O40+O43</f>
        <v>0</v>
      </c>
      <c r="P10" s="169">
        <f>P21+P32+P34+P40+P43</f>
        <v>0</v>
      </c>
      <c r="Q10" s="169">
        <f>Q21+Q29+Q43</f>
        <v>5649988</v>
      </c>
      <c r="R10" s="59"/>
      <c r="S10" s="29"/>
      <c r="T10" s="48"/>
      <c r="U10" s="58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</row>
    <row r="11" spans="1:34" ht="15" customHeight="1" hidden="1">
      <c r="A11" s="4"/>
      <c r="B11" s="155"/>
      <c r="C11" s="60"/>
      <c r="D11" s="60" t="s">
        <v>15</v>
      </c>
      <c r="E11" s="170">
        <f>E12</f>
        <v>0</v>
      </c>
      <c r="F11" s="171">
        <f aca="true" t="shared" si="0" ref="F11:G14">E11</f>
        <v>0</v>
      </c>
      <c r="G11" s="172">
        <f t="shared" si="0"/>
        <v>0</v>
      </c>
      <c r="H11" s="170"/>
      <c r="I11" s="173">
        <f>I12</f>
        <v>0</v>
      </c>
      <c r="J11" s="172"/>
      <c r="K11" s="115"/>
      <c r="L11" s="174"/>
      <c r="M11" s="174"/>
      <c r="N11" s="174"/>
      <c r="O11" s="174"/>
      <c r="P11" s="115"/>
      <c r="Q11" s="175"/>
      <c r="R11" s="59"/>
      <c r="S11" s="59"/>
      <c r="T11" s="48"/>
      <c r="U11" s="48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</row>
    <row r="12" spans="1:34" ht="15" customHeight="1" hidden="1">
      <c r="A12" s="4"/>
      <c r="B12" s="63" t="s">
        <v>8</v>
      </c>
      <c r="C12" s="61"/>
      <c r="D12" s="61"/>
      <c r="E12" s="176">
        <f>E13+E14</f>
        <v>0</v>
      </c>
      <c r="F12" s="177">
        <f t="shared" si="0"/>
        <v>0</v>
      </c>
      <c r="G12" s="61">
        <f t="shared" si="0"/>
        <v>0</v>
      </c>
      <c r="H12" s="176"/>
      <c r="I12" s="178">
        <f>I13+I14</f>
        <v>0</v>
      </c>
      <c r="J12" s="61"/>
      <c r="K12" s="116"/>
      <c r="L12" s="179"/>
      <c r="M12" s="179"/>
      <c r="N12" s="179"/>
      <c r="O12" s="179"/>
      <c r="P12" s="116"/>
      <c r="Q12" s="180"/>
      <c r="R12" s="59"/>
      <c r="S12" s="59"/>
      <c r="T12" s="48"/>
      <c r="U12" s="48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</row>
    <row r="13" spans="1:34" ht="15" customHeight="1" hidden="1">
      <c r="A13" s="5">
        <v>1</v>
      </c>
      <c r="B13" s="270"/>
      <c r="C13" s="284"/>
      <c r="D13" s="284"/>
      <c r="E13" s="181"/>
      <c r="F13" s="182">
        <f t="shared" si="0"/>
        <v>0</v>
      </c>
      <c r="G13" s="183">
        <f t="shared" si="0"/>
        <v>0</v>
      </c>
      <c r="H13" s="181"/>
      <c r="I13" s="184"/>
      <c r="J13" s="183"/>
      <c r="K13" s="98"/>
      <c r="L13" s="151"/>
      <c r="M13" s="151"/>
      <c r="N13" s="151"/>
      <c r="O13" s="151"/>
      <c r="P13" s="151"/>
      <c r="Q13" s="185"/>
      <c r="R13" s="59"/>
      <c r="S13" s="59"/>
      <c r="T13" s="48"/>
      <c r="U13" s="48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</row>
    <row r="14" spans="1:34" ht="15" customHeight="1" hidden="1">
      <c r="A14" s="5">
        <v>2</v>
      </c>
      <c r="B14" s="156"/>
      <c r="C14" s="62"/>
      <c r="D14" s="45"/>
      <c r="E14" s="181"/>
      <c r="F14" s="182">
        <f t="shared" si="0"/>
        <v>0</v>
      </c>
      <c r="G14" s="183">
        <f t="shared" si="0"/>
        <v>0</v>
      </c>
      <c r="H14" s="181"/>
      <c r="I14" s="184"/>
      <c r="J14" s="183"/>
      <c r="K14" s="98"/>
      <c r="L14" s="151"/>
      <c r="M14" s="151"/>
      <c r="N14" s="151"/>
      <c r="O14" s="151"/>
      <c r="P14" s="151"/>
      <c r="Q14" s="185"/>
      <c r="R14" s="59"/>
      <c r="S14" s="59"/>
      <c r="T14" s="48"/>
      <c r="U14" s="48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5" customHeight="1" hidden="1">
      <c r="A15" s="5"/>
      <c r="B15" s="314" t="s">
        <v>14</v>
      </c>
      <c r="C15" s="315"/>
      <c r="D15" s="315"/>
      <c r="E15" s="170">
        <f>E16</f>
        <v>0</v>
      </c>
      <c r="F15" s="171">
        <f>F16</f>
        <v>0</v>
      </c>
      <c r="G15" s="172">
        <f>G16</f>
        <v>0</v>
      </c>
      <c r="H15" s="170"/>
      <c r="I15" s="173"/>
      <c r="J15" s="172"/>
      <c r="K15" s="115"/>
      <c r="L15" s="115"/>
      <c r="M15" s="174"/>
      <c r="N15" s="174"/>
      <c r="O15" s="174"/>
      <c r="P15" s="174"/>
      <c r="Q15" s="175"/>
      <c r="R15" s="59"/>
      <c r="S15" s="59"/>
      <c r="T15" s="48"/>
      <c r="U15" s="48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</row>
    <row r="16" spans="1:34" ht="15" customHeight="1" hidden="1">
      <c r="A16" s="5">
        <v>3</v>
      </c>
      <c r="B16" s="63"/>
      <c r="C16" s="64"/>
      <c r="D16" s="64"/>
      <c r="E16" s="176"/>
      <c r="F16" s="177">
        <v>0</v>
      </c>
      <c r="G16" s="61">
        <v>0</v>
      </c>
      <c r="H16" s="176"/>
      <c r="I16" s="178"/>
      <c r="J16" s="61"/>
      <c r="K16" s="116"/>
      <c r="L16" s="116"/>
      <c r="M16" s="179"/>
      <c r="N16" s="179"/>
      <c r="O16" s="179"/>
      <c r="P16" s="179"/>
      <c r="Q16" s="180"/>
      <c r="R16" s="59"/>
      <c r="S16" s="59"/>
      <c r="T16" s="48"/>
      <c r="U16" s="48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</row>
    <row r="17" spans="1:34" ht="15" customHeight="1" hidden="1">
      <c r="A17" s="6"/>
      <c r="B17" s="316" t="s">
        <v>9</v>
      </c>
      <c r="C17" s="317"/>
      <c r="D17" s="317"/>
      <c r="E17" s="170">
        <f>E18</f>
        <v>0</v>
      </c>
      <c r="F17" s="171">
        <f aca="true" t="shared" si="1" ref="F17:G20">E17</f>
        <v>0</v>
      </c>
      <c r="G17" s="172">
        <f t="shared" si="1"/>
        <v>0</v>
      </c>
      <c r="H17" s="170"/>
      <c r="I17" s="173">
        <f>I18</f>
        <v>0</v>
      </c>
      <c r="J17" s="172"/>
      <c r="K17" s="115"/>
      <c r="L17" s="174"/>
      <c r="M17" s="174"/>
      <c r="N17" s="174"/>
      <c r="O17" s="174"/>
      <c r="P17" s="115"/>
      <c r="Q17" s="175"/>
      <c r="R17" s="59"/>
      <c r="S17" s="59"/>
      <c r="T17" s="48"/>
      <c r="U17" s="48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</row>
    <row r="18" spans="1:34" ht="15" customHeight="1" hidden="1">
      <c r="A18" s="4"/>
      <c r="B18" s="157" t="s">
        <v>10</v>
      </c>
      <c r="C18" s="11"/>
      <c r="D18" s="11"/>
      <c r="E18" s="176">
        <f>E19+E20</f>
        <v>0</v>
      </c>
      <c r="F18" s="177">
        <f t="shared" si="1"/>
        <v>0</v>
      </c>
      <c r="G18" s="61">
        <f t="shared" si="1"/>
        <v>0</v>
      </c>
      <c r="H18" s="176"/>
      <c r="I18" s="178"/>
      <c r="J18" s="61"/>
      <c r="K18" s="116"/>
      <c r="L18" s="179"/>
      <c r="M18" s="179"/>
      <c r="N18" s="179"/>
      <c r="O18" s="179"/>
      <c r="P18" s="116"/>
      <c r="Q18" s="180"/>
      <c r="R18" s="59"/>
      <c r="S18" s="59"/>
      <c r="T18" s="48"/>
      <c r="U18" s="48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</row>
    <row r="19" spans="1:34" ht="15" customHeight="1" hidden="1">
      <c r="A19" s="5">
        <v>4</v>
      </c>
      <c r="B19" s="270"/>
      <c r="C19" s="284"/>
      <c r="D19" s="284"/>
      <c r="E19" s="181"/>
      <c r="F19" s="182">
        <f t="shared" si="1"/>
        <v>0</v>
      </c>
      <c r="G19" s="183">
        <f t="shared" si="1"/>
        <v>0</v>
      </c>
      <c r="H19" s="181"/>
      <c r="I19" s="184"/>
      <c r="J19" s="183"/>
      <c r="K19" s="98"/>
      <c r="L19" s="151"/>
      <c r="M19" s="151"/>
      <c r="N19" s="151"/>
      <c r="O19" s="151"/>
      <c r="P19" s="151"/>
      <c r="Q19" s="185"/>
      <c r="R19" s="59"/>
      <c r="S19" s="59"/>
      <c r="T19" s="48"/>
      <c r="U19" s="48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</row>
    <row r="20" spans="1:34" ht="15" customHeight="1" hidden="1">
      <c r="A20" s="5">
        <v>5</v>
      </c>
      <c r="B20" s="270"/>
      <c r="C20" s="284"/>
      <c r="D20" s="284"/>
      <c r="E20" s="181"/>
      <c r="F20" s="182">
        <f t="shared" si="1"/>
        <v>0</v>
      </c>
      <c r="G20" s="183">
        <f t="shared" si="1"/>
        <v>0</v>
      </c>
      <c r="H20" s="181"/>
      <c r="I20" s="184"/>
      <c r="J20" s="183"/>
      <c r="K20" s="98"/>
      <c r="L20" s="151"/>
      <c r="M20" s="151"/>
      <c r="N20" s="151"/>
      <c r="O20" s="151"/>
      <c r="P20" s="151"/>
      <c r="Q20" s="185"/>
      <c r="R20" s="59"/>
      <c r="S20" s="59"/>
      <c r="T20" s="48"/>
      <c r="U20" s="48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</row>
    <row r="21" spans="1:34" ht="26.25" customHeight="1">
      <c r="A21" s="150"/>
      <c r="B21" s="229" t="s">
        <v>21</v>
      </c>
      <c r="C21" s="286"/>
      <c r="D21" s="286"/>
      <c r="E21" s="186">
        <f>SUM(E22:E28)</f>
        <v>65574</v>
      </c>
      <c r="F21" s="186">
        <f>SUM(F22:F28)</f>
        <v>0</v>
      </c>
      <c r="G21" s="186">
        <f>SUM(G22:G28)</f>
        <v>45500</v>
      </c>
      <c r="H21" s="186">
        <f>SUM(H22:H28)</f>
        <v>65574</v>
      </c>
      <c r="I21" s="186">
        <f>SUM(I22:I28)</f>
        <v>65574</v>
      </c>
      <c r="J21" s="187">
        <v>0</v>
      </c>
      <c r="K21" s="188">
        <f aca="true" t="shared" si="2" ref="K21:Q21">K22+K23</f>
        <v>0</v>
      </c>
      <c r="L21" s="188">
        <f t="shared" si="2"/>
        <v>0</v>
      </c>
      <c r="M21" s="188">
        <f t="shared" si="2"/>
        <v>0</v>
      </c>
      <c r="N21" s="188">
        <f t="shared" si="2"/>
        <v>0</v>
      </c>
      <c r="O21" s="188">
        <f t="shared" si="2"/>
        <v>0</v>
      </c>
      <c r="P21" s="188">
        <f t="shared" si="2"/>
        <v>0</v>
      </c>
      <c r="Q21" s="189">
        <f t="shared" si="2"/>
        <v>0</v>
      </c>
      <c r="R21" s="59"/>
      <c r="S21" s="30"/>
      <c r="T21" s="48"/>
      <c r="U21" s="48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</row>
    <row r="22" spans="1:17" s="47" customFormat="1" ht="35.25" customHeight="1">
      <c r="A22" s="8">
        <v>1</v>
      </c>
      <c r="B22" s="235" t="s">
        <v>59</v>
      </c>
      <c r="C22" s="282"/>
      <c r="D22" s="283"/>
      <c r="E22" s="123">
        <v>19979</v>
      </c>
      <c r="F22" s="116">
        <v>0</v>
      </c>
      <c r="G22" s="116">
        <v>6500</v>
      </c>
      <c r="H22" s="124">
        <v>19979</v>
      </c>
      <c r="I22" s="134">
        <v>19979</v>
      </c>
      <c r="J22" s="134"/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</row>
    <row r="23" spans="1:17" s="47" customFormat="1" ht="35.25" customHeight="1">
      <c r="A23" s="8">
        <v>2</v>
      </c>
      <c r="B23" s="235" t="s">
        <v>63</v>
      </c>
      <c r="C23" s="282"/>
      <c r="D23" s="283"/>
      <c r="E23" s="123">
        <v>18000</v>
      </c>
      <c r="F23" s="116">
        <v>0</v>
      </c>
      <c r="G23" s="116">
        <v>6500</v>
      </c>
      <c r="H23" s="124">
        <v>18000</v>
      </c>
      <c r="I23" s="134">
        <v>18000</v>
      </c>
      <c r="J23" s="134"/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</row>
    <row r="24" spans="1:17" s="47" customFormat="1" ht="35.25" customHeight="1">
      <c r="A24" s="8">
        <v>3</v>
      </c>
      <c r="B24" s="222" t="s">
        <v>65</v>
      </c>
      <c r="C24" s="285"/>
      <c r="D24" s="285"/>
      <c r="E24" s="123">
        <v>3000</v>
      </c>
      <c r="F24" s="116">
        <v>0</v>
      </c>
      <c r="G24" s="116">
        <v>6500</v>
      </c>
      <c r="H24" s="124">
        <v>3000</v>
      </c>
      <c r="I24" s="134">
        <v>3000</v>
      </c>
      <c r="J24" s="134"/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</row>
    <row r="25" spans="1:17" s="47" customFormat="1" ht="35.25" customHeight="1">
      <c r="A25" s="8">
        <v>4</v>
      </c>
      <c r="B25" s="222" t="s">
        <v>66</v>
      </c>
      <c r="C25" s="285"/>
      <c r="D25" s="285"/>
      <c r="E25" s="123">
        <v>1500</v>
      </c>
      <c r="F25" s="116">
        <v>0</v>
      </c>
      <c r="G25" s="116">
        <v>6500</v>
      </c>
      <c r="H25" s="124">
        <v>1500</v>
      </c>
      <c r="I25" s="134">
        <v>1500</v>
      </c>
      <c r="J25" s="134"/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</row>
    <row r="26" spans="1:17" s="47" customFormat="1" ht="35.25" customHeight="1">
      <c r="A26" s="8">
        <v>5</v>
      </c>
      <c r="B26" s="222" t="s">
        <v>68</v>
      </c>
      <c r="C26" s="285"/>
      <c r="D26" s="285"/>
      <c r="E26" s="123">
        <v>5000</v>
      </c>
      <c r="F26" s="116">
        <v>0</v>
      </c>
      <c r="G26" s="116">
        <v>6500</v>
      </c>
      <c r="H26" s="124">
        <v>5000</v>
      </c>
      <c r="I26" s="134">
        <v>5000</v>
      </c>
      <c r="J26" s="134"/>
      <c r="K26" s="98">
        <v>0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  <c r="Q26" s="98">
        <v>0</v>
      </c>
    </row>
    <row r="27" spans="1:17" s="47" customFormat="1" ht="35.25" customHeight="1">
      <c r="A27" s="8">
        <v>6</v>
      </c>
      <c r="B27" s="222" t="s">
        <v>72</v>
      </c>
      <c r="C27" s="285"/>
      <c r="D27" s="285"/>
      <c r="E27" s="123">
        <v>3100</v>
      </c>
      <c r="F27" s="116">
        <v>0</v>
      </c>
      <c r="G27" s="116">
        <v>6500</v>
      </c>
      <c r="H27" s="124">
        <v>3100</v>
      </c>
      <c r="I27" s="134">
        <v>3100</v>
      </c>
      <c r="J27" s="134"/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</row>
    <row r="28" spans="1:17" s="47" customFormat="1" ht="35.25" customHeight="1">
      <c r="A28" s="8">
        <v>7</v>
      </c>
      <c r="B28" s="222" t="s">
        <v>76</v>
      </c>
      <c r="C28" s="222"/>
      <c r="D28" s="222"/>
      <c r="E28" s="123">
        <v>14995</v>
      </c>
      <c r="F28" s="116">
        <v>0</v>
      </c>
      <c r="G28" s="116">
        <v>6500</v>
      </c>
      <c r="H28" s="124">
        <v>14995</v>
      </c>
      <c r="I28" s="134">
        <v>14995</v>
      </c>
      <c r="J28" s="134"/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98">
        <v>0</v>
      </c>
      <c r="Q28" s="98">
        <v>0</v>
      </c>
    </row>
    <row r="29" spans="1:17" ht="21.75" customHeight="1">
      <c r="A29" s="15"/>
      <c r="B29" s="279" t="s">
        <v>16</v>
      </c>
      <c r="C29" s="280"/>
      <c r="D29" s="281"/>
      <c r="E29" s="122">
        <f>SUM(E30:E31)</f>
        <v>3204682</v>
      </c>
      <c r="F29" s="122">
        <f>SUM(F31)</f>
        <v>834617</v>
      </c>
      <c r="G29" s="122">
        <f>SUM(G31)</f>
        <v>0</v>
      </c>
      <c r="H29" s="122">
        <f>SUM(H30:H31)</f>
        <v>2370065</v>
      </c>
      <c r="I29" s="122">
        <f aca="true" t="shared" si="3" ref="I29:P29">SUM(I31)</f>
        <v>0</v>
      </c>
      <c r="J29" s="122">
        <v>0</v>
      </c>
      <c r="K29" s="122">
        <f t="shared" si="3"/>
        <v>0</v>
      </c>
      <c r="L29" s="122">
        <f t="shared" si="3"/>
        <v>0</v>
      </c>
      <c r="M29" s="122">
        <f t="shared" si="3"/>
        <v>0</v>
      </c>
      <c r="N29" s="122">
        <f t="shared" si="3"/>
        <v>0</v>
      </c>
      <c r="O29" s="122">
        <f t="shared" si="3"/>
        <v>0</v>
      </c>
      <c r="P29" s="122">
        <f t="shared" si="3"/>
        <v>0</v>
      </c>
      <c r="Q29" s="122">
        <f>SUM(Q30:Q31)</f>
        <v>2370065</v>
      </c>
    </row>
    <row r="30" spans="1:17" s="47" customFormat="1" ht="35.25" customHeight="1">
      <c r="A30" s="8">
        <v>8</v>
      </c>
      <c r="B30" s="235" t="s">
        <v>50</v>
      </c>
      <c r="C30" s="282"/>
      <c r="D30" s="283"/>
      <c r="E30" s="123">
        <f>H30+F30</f>
        <v>1132766</v>
      </c>
      <c r="F30" s="116">
        <v>0</v>
      </c>
      <c r="G30" s="116">
        <v>6500</v>
      </c>
      <c r="H30" s="124">
        <v>1132766</v>
      </c>
      <c r="I30" s="134"/>
      <c r="J30" s="134"/>
      <c r="K30" s="98">
        <v>0</v>
      </c>
      <c r="L30" s="98">
        <v>0</v>
      </c>
      <c r="M30" s="98">
        <v>0</v>
      </c>
      <c r="N30" s="98">
        <v>0</v>
      </c>
      <c r="O30" s="98">
        <v>0</v>
      </c>
      <c r="P30" s="98">
        <v>0</v>
      </c>
      <c r="Q30" s="124">
        <v>1132766</v>
      </c>
    </row>
    <row r="31" spans="1:17" s="47" customFormat="1" ht="35.25" customHeight="1">
      <c r="A31" s="8">
        <v>9</v>
      </c>
      <c r="B31" s="262" t="s">
        <v>43</v>
      </c>
      <c r="C31" s="284"/>
      <c r="D31" s="284"/>
      <c r="E31" s="123">
        <f>H31+F31</f>
        <v>2071916</v>
      </c>
      <c r="F31" s="123">
        <v>834617</v>
      </c>
      <c r="G31" s="98"/>
      <c r="H31" s="123">
        <v>1237299</v>
      </c>
      <c r="I31" s="137">
        <v>0</v>
      </c>
      <c r="J31" s="137"/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Q31" s="123">
        <v>1237299</v>
      </c>
    </row>
    <row r="32" spans="1:17" ht="21.75" customHeight="1">
      <c r="A32" s="150"/>
      <c r="B32" s="229" t="s">
        <v>78</v>
      </c>
      <c r="C32" s="230"/>
      <c r="D32" s="231"/>
      <c r="E32" s="145">
        <f>SUM(E33)</f>
        <v>5994</v>
      </c>
      <c r="F32" s="145">
        <f>SUM(F33)</f>
        <v>0</v>
      </c>
      <c r="G32" s="145">
        <f>SUM(G33)</f>
        <v>6500</v>
      </c>
      <c r="H32" s="145">
        <f>SUM(H33)</f>
        <v>5994</v>
      </c>
      <c r="I32" s="146">
        <f>SUM(I33)</f>
        <v>5994</v>
      </c>
      <c r="J32" s="146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</row>
    <row r="33" spans="1:17" s="47" customFormat="1" ht="35.25" customHeight="1">
      <c r="A33" s="8">
        <v>10</v>
      </c>
      <c r="B33" s="235" t="s">
        <v>88</v>
      </c>
      <c r="C33" s="236"/>
      <c r="D33" s="237"/>
      <c r="E33" s="123">
        <v>5994</v>
      </c>
      <c r="F33" s="116">
        <v>0</v>
      </c>
      <c r="G33" s="116">
        <v>6500</v>
      </c>
      <c r="H33" s="124">
        <v>5994</v>
      </c>
      <c r="I33" s="134">
        <v>5994</v>
      </c>
      <c r="J33" s="134"/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98">
        <v>0</v>
      </c>
      <c r="Q33" s="98">
        <v>0</v>
      </c>
    </row>
    <row r="34" spans="1:17" s="47" customFormat="1" ht="78.75" customHeight="1">
      <c r="A34" s="144"/>
      <c r="B34" s="227" t="s">
        <v>14</v>
      </c>
      <c r="C34" s="277"/>
      <c r="D34" s="277"/>
      <c r="E34" s="145">
        <f>SUM(E35:E39)</f>
        <v>11989</v>
      </c>
      <c r="F34" s="145">
        <f>SUM(F35:F39)</f>
        <v>0</v>
      </c>
      <c r="G34" s="145">
        <f>SUM(G35:G39)</f>
        <v>5000</v>
      </c>
      <c r="H34" s="145">
        <f>SUM(H35:H39)</f>
        <v>11989</v>
      </c>
      <c r="I34" s="146">
        <f>SUM(I35:I39)</f>
        <v>11989</v>
      </c>
      <c r="J34" s="146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</row>
    <row r="35" spans="1:17" s="47" customFormat="1" ht="39.75" customHeight="1">
      <c r="A35" s="8">
        <v>11</v>
      </c>
      <c r="B35" s="247" t="s">
        <v>100</v>
      </c>
      <c r="C35" s="248"/>
      <c r="D35" s="278"/>
      <c r="E35" s="123">
        <v>0</v>
      </c>
      <c r="F35" s="98">
        <v>0</v>
      </c>
      <c r="G35" s="98">
        <v>5000</v>
      </c>
      <c r="H35" s="123">
        <v>0</v>
      </c>
      <c r="I35" s="134">
        <v>0</v>
      </c>
      <c r="J35" s="134"/>
      <c r="K35" s="98">
        <v>0</v>
      </c>
      <c r="L35" s="190">
        <v>0</v>
      </c>
      <c r="M35" s="116">
        <v>0</v>
      </c>
      <c r="N35" s="116">
        <v>0</v>
      </c>
      <c r="O35" s="116">
        <v>0</v>
      </c>
      <c r="P35" s="116">
        <v>0</v>
      </c>
      <c r="Q35" s="191">
        <v>0</v>
      </c>
    </row>
    <row r="36" spans="1:17" s="47" customFormat="1" ht="24" customHeight="1">
      <c r="A36" s="8">
        <v>12</v>
      </c>
      <c r="B36" s="247" t="s">
        <v>62</v>
      </c>
      <c r="C36" s="248"/>
      <c r="D36" s="248"/>
      <c r="E36" s="124">
        <v>3000</v>
      </c>
      <c r="F36" s="124">
        <v>0</v>
      </c>
      <c r="G36" s="124"/>
      <c r="H36" s="124">
        <v>3000</v>
      </c>
      <c r="I36" s="135">
        <v>3000</v>
      </c>
      <c r="J36" s="135"/>
      <c r="K36" s="98">
        <v>0</v>
      </c>
      <c r="L36" s="98">
        <v>0</v>
      </c>
      <c r="M36" s="98">
        <v>0</v>
      </c>
      <c r="N36" s="98">
        <v>0</v>
      </c>
      <c r="O36" s="98">
        <v>0</v>
      </c>
      <c r="P36" s="98">
        <v>0</v>
      </c>
      <c r="Q36" s="98">
        <v>0</v>
      </c>
    </row>
    <row r="37" spans="1:17" s="47" customFormat="1" ht="24" customHeight="1">
      <c r="A37" s="8">
        <v>13</v>
      </c>
      <c r="B37" s="247" t="s">
        <v>71</v>
      </c>
      <c r="C37" s="247"/>
      <c r="D37" s="247"/>
      <c r="E37" s="123">
        <v>5000</v>
      </c>
      <c r="F37" s="116">
        <v>0</v>
      </c>
      <c r="G37" s="116"/>
      <c r="H37" s="123">
        <v>5000</v>
      </c>
      <c r="I37" s="134">
        <v>5000</v>
      </c>
      <c r="J37" s="134"/>
      <c r="K37" s="98">
        <v>0</v>
      </c>
      <c r="L37" s="98">
        <v>0</v>
      </c>
      <c r="M37" s="98">
        <v>0</v>
      </c>
      <c r="N37" s="98">
        <v>0</v>
      </c>
      <c r="O37" s="98">
        <v>0</v>
      </c>
      <c r="P37" s="98">
        <v>0</v>
      </c>
      <c r="Q37" s="98">
        <v>0</v>
      </c>
    </row>
    <row r="38" spans="1:17" s="47" customFormat="1" ht="24" customHeight="1">
      <c r="A38" s="8">
        <v>14</v>
      </c>
      <c r="B38" s="222" t="s">
        <v>77</v>
      </c>
      <c r="C38" s="276"/>
      <c r="D38" s="276"/>
      <c r="E38" s="123">
        <v>3989</v>
      </c>
      <c r="F38" s="116">
        <v>0</v>
      </c>
      <c r="G38" s="116"/>
      <c r="H38" s="123">
        <v>3989</v>
      </c>
      <c r="I38" s="134">
        <v>3989</v>
      </c>
      <c r="J38" s="134"/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98">
        <v>0</v>
      </c>
      <c r="Q38" s="98">
        <v>0</v>
      </c>
    </row>
    <row r="39" spans="1:17" s="47" customFormat="1" ht="24" customHeight="1">
      <c r="A39" s="8">
        <v>15</v>
      </c>
      <c r="B39" s="222" t="s">
        <v>98</v>
      </c>
      <c r="C39" s="276"/>
      <c r="D39" s="276"/>
      <c r="E39" s="123">
        <v>0</v>
      </c>
      <c r="F39" s="116">
        <v>0</v>
      </c>
      <c r="G39" s="116"/>
      <c r="H39" s="123">
        <v>0</v>
      </c>
      <c r="I39" s="134">
        <v>0</v>
      </c>
      <c r="J39" s="134"/>
      <c r="K39" s="98">
        <v>0</v>
      </c>
      <c r="L39" s="98">
        <v>0</v>
      </c>
      <c r="M39" s="98">
        <v>0</v>
      </c>
      <c r="N39" s="98">
        <v>0</v>
      </c>
      <c r="O39" s="98">
        <v>0</v>
      </c>
      <c r="P39" s="98">
        <v>0</v>
      </c>
      <c r="Q39" s="98">
        <v>0</v>
      </c>
    </row>
    <row r="40" spans="1:17" s="47" customFormat="1" ht="48.75" customHeight="1">
      <c r="A40" s="144"/>
      <c r="B40" s="227" t="s">
        <v>9</v>
      </c>
      <c r="C40" s="277"/>
      <c r="D40" s="277"/>
      <c r="E40" s="146">
        <f>E41+E42</f>
        <v>9090</v>
      </c>
      <c r="F40" s="146">
        <f>F41+F42</f>
        <v>0</v>
      </c>
      <c r="G40" s="146">
        <f>G41+G42</f>
        <v>0</v>
      </c>
      <c r="H40" s="146">
        <f>H41+H42</f>
        <v>9090</v>
      </c>
      <c r="I40" s="146">
        <f>I41+I42</f>
        <v>9090</v>
      </c>
      <c r="J40" s="146">
        <v>0</v>
      </c>
      <c r="K40" s="188">
        <v>0</v>
      </c>
      <c r="L40" s="188">
        <v>0</v>
      </c>
      <c r="M40" s="188">
        <v>0</v>
      </c>
      <c r="N40" s="188">
        <v>0</v>
      </c>
      <c r="O40" s="188">
        <v>0</v>
      </c>
      <c r="P40" s="188">
        <v>0</v>
      </c>
      <c r="Q40" s="188">
        <v>0</v>
      </c>
    </row>
    <row r="41" spans="1:17" s="47" customFormat="1" ht="47.25" customHeight="1">
      <c r="A41" s="8">
        <v>16</v>
      </c>
      <c r="B41" s="222" t="s">
        <v>79</v>
      </c>
      <c r="C41" s="276"/>
      <c r="D41" s="276"/>
      <c r="E41" s="123">
        <v>4990</v>
      </c>
      <c r="F41" s="116">
        <v>0</v>
      </c>
      <c r="G41" s="116"/>
      <c r="H41" s="123">
        <v>4990</v>
      </c>
      <c r="I41" s="134">
        <v>4990</v>
      </c>
      <c r="J41" s="134"/>
      <c r="K41" s="98">
        <v>0</v>
      </c>
      <c r="L41" s="98">
        <v>0</v>
      </c>
      <c r="M41" s="98">
        <v>0</v>
      </c>
      <c r="N41" s="98">
        <v>0</v>
      </c>
      <c r="O41" s="98">
        <v>0</v>
      </c>
      <c r="P41" s="98">
        <v>0</v>
      </c>
      <c r="Q41" s="98">
        <v>0</v>
      </c>
    </row>
    <row r="42" spans="1:17" s="47" customFormat="1" ht="47.25" customHeight="1">
      <c r="A42" s="355">
        <v>36</v>
      </c>
      <c r="B42" s="356" t="s">
        <v>96</v>
      </c>
      <c r="C42" s="357"/>
      <c r="D42" s="357"/>
      <c r="E42" s="358">
        <v>4100</v>
      </c>
      <c r="F42" s="359">
        <v>0</v>
      </c>
      <c r="G42" s="359"/>
      <c r="H42" s="358">
        <v>4100</v>
      </c>
      <c r="I42" s="360">
        <v>4100</v>
      </c>
      <c r="J42" s="134"/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98">
        <v>0</v>
      </c>
      <c r="Q42" s="98">
        <v>0</v>
      </c>
    </row>
    <row r="43" spans="1:34" ht="30.75" customHeight="1">
      <c r="A43" s="16"/>
      <c r="B43" s="279" t="s">
        <v>12</v>
      </c>
      <c r="C43" s="311"/>
      <c r="D43" s="311"/>
      <c r="E43" s="163">
        <f aca="true" t="shared" si="4" ref="E43:Q43">E44+E58</f>
        <v>6079922</v>
      </c>
      <c r="F43" s="163">
        <f t="shared" si="4"/>
        <v>2799999</v>
      </c>
      <c r="G43" s="163">
        <f t="shared" si="4"/>
        <v>44900</v>
      </c>
      <c r="H43" s="163">
        <f t="shared" si="4"/>
        <v>3279923</v>
      </c>
      <c r="I43" s="163">
        <f t="shared" si="4"/>
        <v>0</v>
      </c>
      <c r="J43" s="163">
        <v>0</v>
      </c>
      <c r="K43" s="163">
        <f t="shared" si="4"/>
        <v>0</v>
      </c>
      <c r="L43" s="163">
        <f t="shared" si="4"/>
        <v>0</v>
      </c>
      <c r="M43" s="163">
        <f t="shared" si="4"/>
        <v>0</v>
      </c>
      <c r="N43" s="163">
        <f t="shared" si="4"/>
        <v>0</v>
      </c>
      <c r="O43" s="163">
        <f t="shared" si="4"/>
        <v>0</v>
      </c>
      <c r="P43" s="163">
        <f t="shared" si="4"/>
        <v>0</v>
      </c>
      <c r="Q43" s="163">
        <f t="shared" si="4"/>
        <v>3279923</v>
      </c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</row>
    <row r="44" spans="1:34" s="47" customFormat="1" ht="27.75" customHeight="1">
      <c r="A44" s="27"/>
      <c r="B44" s="312" t="s">
        <v>49</v>
      </c>
      <c r="C44" s="313"/>
      <c r="D44" s="313"/>
      <c r="E44" s="164">
        <f>SUM(E45:E47)</f>
        <v>0</v>
      </c>
      <c r="F44" s="164">
        <f>SUM(F45:F47)</f>
        <v>0</v>
      </c>
      <c r="G44" s="164">
        <f>SUM(G45:G47)</f>
        <v>44900</v>
      </c>
      <c r="H44" s="165">
        <f>SUM(H45:H47)</f>
        <v>0</v>
      </c>
      <c r="I44" s="128">
        <f>SUM(I45:I47)</f>
        <v>0</v>
      </c>
      <c r="J44" s="128"/>
      <c r="K44" s="129">
        <f>SUM(K45:K57)</f>
        <v>0</v>
      </c>
      <c r="L44" s="129">
        <f>SUM(L45:L47)</f>
        <v>0</v>
      </c>
      <c r="M44" s="129">
        <f>SUM(M45:M57)</f>
        <v>0</v>
      </c>
      <c r="N44" s="129">
        <f>SUM(N45:N57)</f>
        <v>0</v>
      </c>
      <c r="O44" s="129">
        <f>SUM(O45:O57)</f>
        <v>0</v>
      </c>
      <c r="P44" s="129">
        <f>SUM(P45:P57)</f>
        <v>0</v>
      </c>
      <c r="Q44" s="166">
        <f>SUM(Q45:Q57)</f>
        <v>0</v>
      </c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</row>
    <row r="45" spans="1:34" s="47" customFormat="1" ht="27" customHeight="1" hidden="1">
      <c r="A45" s="8">
        <v>8</v>
      </c>
      <c r="B45" s="247" t="s">
        <v>4</v>
      </c>
      <c r="C45" s="248"/>
      <c r="D45" s="278"/>
      <c r="E45" s="192"/>
      <c r="F45" s="182">
        <v>0</v>
      </c>
      <c r="G45" s="183">
        <v>12900</v>
      </c>
      <c r="H45" s="193"/>
      <c r="I45" s="193"/>
      <c r="J45" s="162"/>
      <c r="K45" s="98"/>
      <c r="L45" s="98"/>
      <c r="M45" s="98"/>
      <c r="N45" s="98"/>
      <c r="O45" s="98"/>
      <c r="P45" s="98"/>
      <c r="Q45" s="194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</row>
    <row r="46" spans="1:34" s="47" customFormat="1" ht="28.5" customHeight="1" hidden="1">
      <c r="A46" s="8">
        <v>10</v>
      </c>
      <c r="B46" s="262" t="s">
        <v>5</v>
      </c>
      <c r="C46" s="263"/>
      <c r="D46" s="310"/>
      <c r="E46" s="192"/>
      <c r="F46" s="182">
        <v>0</v>
      </c>
      <c r="G46" s="183">
        <v>20000</v>
      </c>
      <c r="H46" s="193"/>
      <c r="I46" s="193"/>
      <c r="J46" s="162"/>
      <c r="K46" s="98"/>
      <c r="L46" s="98"/>
      <c r="M46" s="98"/>
      <c r="N46" s="98"/>
      <c r="O46" s="98"/>
      <c r="P46" s="98"/>
      <c r="Q46" s="194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</row>
    <row r="47" spans="1:34" s="47" customFormat="1" ht="41.25" customHeight="1">
      <c r="A47" s="8">
        <v>17</v>
      </c>
      <c r="B47" s="262" t="s">
        <v>97</v>
      </c>
      <c r="C47" s="284"/>
      <c r="D47" s="284"/>
      <c r="E47" s="123">
        <v>0</v>
      </c>
      <c r="F47" s="98">
        <v>0</v>
      </c>
      <c r="G47" s="98">
        <v>12000</v>
      </c>
      <c r="H47" s="123">
        <v>0</v>
      </c>
      <c r="I47" s="134">
        <v>0</v>
      </c>
      <c r="J47" s="134"/>
      <c r="K47" s="98">
        <v>0</v>
      </c>
      <c r="L47" s="190">
        <v>0</v>
      </c>
      <c r="M47" s="116">
        <v>0</v>
      </c>
      <c r="N47" s="116">
        <v>0</v>
      </c>
      <c r="O47" s="116">
        <v>0</v>
      </c>
      <c r="P47" s="116">
        <v>0</v>
      </c>
      <c r="Q47" s="191">
        <v>0</v>
      </c>
      <c r="R47" s="65"/>
      <c r="S47" s="66"/>
      <c r="T47" s="66"/>
      <c r="U47" s="66"/>
      <c r="V47" s="39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</row>
    <row r="48" spans="1:34" s="47" customFormat="1" ht="19.5" customHeight="1" hidden="1">
      <c r="A48" s="9"/>
      <c r="B48" s="321" t="s">
        <v>27</v>
      </c>
      <c r="C48" s="322"/>
      <c r="D48" s="322"/>
      <c r="E48" s="128">
        <f>E49+E50+E51+E53+E54</f>
        <v>0</v>
      </c>
      <c r="F48" s="128">
        <f>F49+F50+F51+F53+F54</f>
        <v>0</v>
      </c>
      <c r="G48" s="128">
        <f>G49+G50+G51+G53+G54</f>
        <v>0</v>
      </c>
      <c r="H48" s="128">
        <f>H49+H50+H51+H53+H54</f>
        <v>0</v>
      </c>
      <c r="I48" s="195">
        <f>I49+I50+I51+I53+I54</f>
        <v>0</v>
      </c>
      <c r="J48" s="195"/>
      <c r="K48" s="128">
        <f>K49+K50+K51+K53</f>
        <v>0</v>
      </c>
      <c r="L48" s="128">
        <f aca="true" t="shared" si="5" ref="L48:Q48">L49+L50+L51+L53+L54</f>
        <v>0</v>
      </c>
      <c r="M48" s="128">
        <f t="shared" si="5"/>
        <v>0</v>
      </c>
      <c r="N48" s="128">
        <f t="shared" si="5"/>
        <v>0</v>
      </c>
      <c r="O48" s="128">
        <f t="shared" si="5"/>
        <v>0</v>
      </c>
      <c r="P48" s="128">
        <f t="shared" si="5"/>
        <v>0</v>
      </c>
      <c r="Q48" s="196">
        <f t="shared" si="5"/>
        <v>0</v>
      </c>
      <c r="R48" s="65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</row>
    <row r="49" spans="1:34" s="47" customFormat="1" ht="19.5" customHeight="1" hidden="1">
      <c r="A49" s="8"/>
      <c r="B49" s="323"/>
      <c r="C49" s="324"/>
      <c r="D49" s="325"/>
      <c r="E49" s="123"/>
      <c r="F49" s="98"/>
      <c r="G49" s="123"/>
      <c r="H49" s="123"/>
      <c r="I49" s="134"/>
      <c r="J49" s="134"/>
      <c r="K49" s="98"/>
      <c r="L49" s="98"/>
      <c r="M49" s="98"/>
      <c r="N49" s="98"/>
      <c r="O49" s="98"/>
      <c r="P49" s="98"/>
      <c r="Q49" s="194"/>
      <c r="R49" s="65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</row>
    <row r="50" spans="1:34" s="47" customFormat="1" ht="19.5" customHeight="1" hidden="1">
      <c r="A50" s="8"/>
      <c r="B50" s="222"/>
      <c r="C50" s="276"/>
      <c r="D50" s="320"/>
      <c r="E50" s="98"/>
      <c r="F50" s="98"/>
      <c r="G50" s="123"/>
      <c r="H50" s="123"/>
      <c r="I50" s="134"/>
      <c r="J50" s="134"/>
      <c r="K50" s="98"/>
      <c r="L50" s="98"/>
      <c r="M50" s="98"/>
      <c r="N50" s="98"/>
      <c r="O50" s="98"/>
      <c r="P50" s="98"/>
      <c r="Q50" s="194"/>
      <c r="R50" s="65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</row>
    <row r="51" spans="1:34" s="47" customFormat="1" ht="19.5" customHeight="1" hidden="1">
      <c r="A51" s="8"/>
      <c r="B51" s="222"/>
      <c r="C51" s="276"/>
      <c r="D51" s="320"/>
      <c r="E51" s="123"/>
      <c r="F51" s="98"/>
      <c r="G51" s="98"/>
      <c r="H51" s="123"/>
      <c r="I51" s="134"/>
      <c r="J51" s="134"/>
      <c r="K51" s="98"/>
      <c r="L51" s="98"/>
      <c r="M51" s="98"/>
      <c r="N51" s="98"/>
      <c r="O51" s="98"/>
      <c r="P51" s="98"/>
      <c r="Q51" s="194"/>
      <c r="R51" s="65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</row>
    <row r="52" spans="1:34" s="47" customFormat="1" ht="19.5" customHeight="1" hidden="1">
      <c r="A52" s="8"/>
      <c r="B52" s="158"/>
      <c r="C52" s="67"/>
      <c r="D52" s="100"/>
      <c r="E52" s="98"/>
      <c r="F52" s="98"/>
      <c r="G52" s="98"/>
      <c r="H52" s="98"/>
      <c r="I52" s="137"/>
      <c r="J52" s="137"/>
      <c r="K52" s="197"/>
      <c r="L52" s="98"/>
      <c r="M52" s="98"/>
      <c r="N52" s="98"/>
      <c r="O52" s="98"/>
      <c r="P52" s="98"/>
      <c r="Q52" s="194"/>
      <c r="R52" s="65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</row>
    <row r="53" spans="1:34" s="47" customFormat="1" ht="19.5" customHeight="1" hidden="1">
      <c r="A53" s="9"/>
      <c r="B53" s="299"/>
      <c r="C53" s="300"/>
      <c r="D53" s="301"/>
      <c r="E53" s="98"/>
      <c r="F53" s="98"/>
      <c r="G53" s="98"/>
      <c r="H53" s="98"/>
      <c r="I53" s="134"/>
      <c r="J53" s="134"/>
      <c r="K53" s="98"/>
      <c r="L53" s="98"/>
      <c r="M53" s="98"/>
      <c r="N53" s="98"/>
      <c r="O53" s="98"/>
      <c r="P53" s="98"/>
      <c r="Q53" s="194"/>
      <c r="R53" s="65"/>
      <c r="S53" s="66"/>
      <c r="T53" s="318"/>
      <c r="U53" s="319"/>
      <c r="V53" s="319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</row>
    <row r="54" spans="1:34" s="47" customFormat="1" ht="19.5" customHeight="1" hidden="1" thickBot="1">
      <c r="A54" s="8"/>
      <c r="B54" s="235"/>
      <c r="C54" s="302"/>
      <c r="D54" s="302"/>
      <c r="E54" s="98"/>
      <c r="F54" s="98"/>
      <c r="G54" s="123"/>
      <c r="H54" s="123"/>
      <c r="I54" s="134"/>
      <c r="J54" s="134"/>
      <c r="K54" s="98"/>
      <c r="L54" s="98"/>
      <c r="M54" s="98"/>
      <c r="N54" s="98"/>
      <c r="O54" s="98"/>
      <c r="P54" s="98"/>
      <c r="Q54" s="194"/>
      <c r="R54" s="65"/>
      <c r="S54" s="66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</row>
    <row r="55" spans="1:34" s="47" customFormat="1" ht="19.5" customHeight="1" hidden="1">
      <c r="A55" s="9"/>
      <c r="B55" s="235"/>
      <c r="C55" s="302"/>
      <c r="D55" s="302"/>
      <c r="E55" s="98"/>
      <c r="F55" s="98"/>
      <c r="G55" s="98"/>
      <c r="H55" s="98"/>
      <c r="I55" s="137"/>
      <c r="J55" s="137"/>
      <c r="K55" s="98"/>
      <c r="L55" s="98"/>
      <c r="M55" s="98"/>
      <c r="N55" s="98"/>
      <c r="O55" s="98"/>
      <c r="P55" s="98"/>
      <c r="Q55" s="194"/>
      <c r="R55" s="65"/>
      <c r="S55" s="66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</row>
    <row r="56" spans="1:34" s="47" customFormat="1" ht="19.5" customHeight="1" hidden="1">
      <c r="A56" s="8"/>
      <c r="B56" s="235"/>
      <c r="C56" s="302"/>
      <c r="D56" s="302"/>
      <c r="E56" s="98"/>
      <c r="F56" s="98"/>
      <c r="G56" s="98"/>
      <c r="H56" s="98"/>
      <c r="I56" s="137"/>
      <c r="J56" s="137"/>
      <c r="K56" s="98"/>
      <c r="L56" s="98"/>
      <c r="M56" s="98"/>
      <c r="N56" s="98"/>
      <c r="O56" s="98"/>
      <c r="P56" s="98"/>
      <c r="Q56" s="194"/>
      <c r="R56" s="65"/>
      <c r="S56" s="66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</row>
    <row r="57" spans="1:34" ht="19.5" customHeight="1" hidden="1" thickBot="1">
      <c r="A57" s="25">
        <v>12</v>
      </c>
      <c r="B57" s="290"/>
      <c r="C57" s="291"/>
      <c r="D57" s="291"/>
      <c r="E57" s="98"/>
      <c r="F57" s="98"/>
      <c r="G57" s="98"/>
      <c r="H57" s="98"/>
      <c r="I57" s="137"/>
      <c r="J57" s="137"/>
      <c r="K57" s="98"/>
      <c r="L57" s="98"/>
      <c r="M57" s="98"/>
      <c r="N57" s="98"/>
      <c r="O57" s="98"/>
      <c r="P57" s="98"/>
      <c r="Q57" s="194"/>
      <c r="R57" s="48"/>
      <c r="S57" s="37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</row>
    <row r="58" spans="1:34" ht="35.25" customHeight="1" thickBot="1">
      <c r="A58" s="19">
        <v>18</v>
      </c>
      <c r="B58" s="288" t="s">
        <v>40</v>
      </c>
      <c r="C58" s="289"/>
      <c r="D58" s="289"/>
      <c r="E58" s="123">
        <f>H58+F58</f>
        <v>6079922</v>
      </c>
      <c r="F58" s="123">
        <v>2799999</v>
      </c>
      <c r="G58" s="98"/>
      <c r="H58" s="123">
        <v>3279923</v>
      </c>
      <c r="I58" s="137">
        <v>0</v>
      </c>
      <c r="J58" s="137"/>
      <c r="K58" s="98">
        <v>0</v>
      </c>
      <c r="L58" s="98">
        <v>0</v>
      </c>
      <c r="M58" s="98">
        <v>0</v>
      </c>
      <c r="N58" s="98">
        <v>0</v>
      </c>
      <c r="O58" s="98">
        <v>0</v>
      </c>
      <c r="P58" s="98">
        <v>0</v>
      </c>
      <c r="Q58" s="123">
        <v>3279923</v>
      </c>
      <c r="R58" s="48"/>
      <c r="S58" s="37"/>
      <c r="T58" s="48"/>
      <c r="U58" s="48"/>
      <c r="V58" s="5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</row>
    <row r="59" spans="1:34" ht="48.75" customHeight="1">
      <c r="A59" s="14"/>
      <c r="B59" s="292" t="s">
        <v>92</v>
      </c>
      <c r="C59" s="293"/>
      <c r="D59" s="293"/>
      <c r="E59" s="198">
        <f>SUM(E60+E80+E164+E175+E123)</f>
        <v>254066</v>
      </c>
      <c r="F59" s="198">
        <f>SUM(F60+F80+F164+F175+F123)</f>
        <v>0</v>
      </c>
      <c r="G59" s="198">
        <f>SUM(G60+G80+G164+G175+G123)</f>
        <v>0</v>
      </c>
      <c r="H59" s="198">
        <f>SUM(H60+H80+H164+H175+H123)</f>
        <v>254066</v>
      </c>
      <c r="I59" s="198">
        <f>SUM(I60+I80+I164+I175+I123)</f>
        <v>94353</v>
      </c>
      <c r="J59" s="198">
        <f>SUM(J60+J80+J164+J175+J123)</f>
        <v>10000</v>
      </c>
      <c r="K59" s="198">
        <f>SUM(K60+K80+K164+K175+K123)</f>
        <v>7400</v>
      </c>
      <c r="L59" s="198">
        <f>SUM(L60+L80+L164+L175)</f>
        <v>29327</v>
      </c>
      <c r="M59" s="198">
        <f>SUM(M60+M80+M164+M175)</f>
        <v>0</v>
      </c>
      <c r="N59" s="198">
        <f>SUM(N60+N80+N164+N175)</f>
        <v>0</v>
      </c>
      <c r="O59" s="198">
        <f>SUM(O60+O80+O164+O175)</f>
        <v>0</v>
      </c>
      <c r="P59" s="198">
        <f>SUM(P60+P80+P164+P175)</f>
        <v>0</v>
      </c>
      <c r="Q59" s="198">
        <f>SUM(Q60+Q80+Q164+Q175)</f>
        <v>112986</v>
      </c>
      <c r="R59" s="48"/>
      <c r="S59" s="37"/>
      <c r="T59" s="69"/>
      <c r="U59" s="70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</row>
    <row r="60" spans="1:34" ht="19.5" customHeight="1">
      <c r="A60" s="147"/>
      <c r="B60" s="148" t="s">
        <v>15</v>
      </c>
      <c r="C60" s="149"/>
      <c r="D60" s="149"/>
      <c r="E60" s="186">
        <f>E66+E70+E73</f>
        <v>72204</v>
      </c>
      <c r="F60" s="186">
        <f aca="true" t="shared" si="6" ref="F60:Q60">F66+F70+F73</f>
        <v>0</v>
      </c>
      <c r="G60" s="186">
        <f t="shared" si="6"/>
        <v>0</v>
      </c>
      <c r="H60" s="186">
        <f t="shared" si="6"/>
        <v>72204</v>
      </c>
      <c r="I60" s="186">
        <f t="shared" si="6"/>
        <v>37877</v>
      </c>
      <c r="J60" s="186">
        <v>0</v>
      </c>
      <c r="K60" s="186">
        <f>K66+K70+K73</f>
        <v>5000</v>
      </c>
      <c r="L60" s="186">
        <f t="shared" si="6"/>
        <v>29327</v>
      </c>
      <c r="M60" s="186">
        <f t="shared" si="6"/>
        <v>0</v>
      </c>
      <c r="N60" s="186">
        <f t="shared" si="6"/>
        <v>0</v>
      </c>
      <c r="O60" s="186">
        <f t="shared" si="6"/>
        <v>0</v>
      </c>
      <c r="P60" s="186">
        <f t="shared" si="6"/>
        <v>0</v>
      </c>
      <c r="Q60" s="186">
        <f t="shared" si="6"/>
        <v>0</v>
      </c>
      <c r="R60" s="48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</row>
    <row r="61" spans="1:34" ht="30" customHeight="1" hidden="1">
      <c r="A61" s="7"/>
      <c r="B61" s="259" t="s">
        <v>17</v>
      </c>
      <c r="C61" s="260"/>
      <c r="D61" s="294"/>
      <c r="E61" s="199">
        <f>E62+E63</f>
        <v>0</v>
      </c>
      <c r="F61" s="200">
        <f>F62+F63</f>
        <v>0</v>
      </c>
      <c r="G61" s="201">
        <f>G62+G63</f>
        <v>0</v>
      </c>
      <c r="H61" s="201"/>
      <c r="I61" s="201">
        <f>I62</f>
        <v>0</v>
      </c>
      <c r="J61" s="202"/>
      <c r="K61" s="130"/>
      <c r="L61" s="130"/>
      <c r="M61" s="203"/>
      <c r="N61" s="203"/>
      <c r="O61" s="203"/>
      <c r="P61" s="130"/>
      <c r="Q61" s="204"/>
      <c r="R61" s="48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</row>
    <row r="62" spans="1:34" ht="19.5" customHeight="1" hidden="1">
      <c r="A62" s="6"/>
      <c r="B62" s="269"/>
      <c r="C62" s="270"/>
      <c r="D62" s="287"/>
      <c r="E62" s="181"/>
      <c r="F62" s="182"/>
      <c r="G62" s="184"/>
      <c r="H62" s="184"/>
      <c r="I62" s="184"/>
      <c r="J62" s="183"/>
      <c r="K62" s="98"/>
      <c r="L62" s="151"/>
      <c r="M62" s="151"/>
      <c r="N62" s="151"/>
      <c r="O62" s="151"/>
      <c r="P62" s="98"/>
      <c r="Q62" s="185"/>
      <c r="R62" s="48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</row>
    <row r="63" spans="1:34" ht="19.5" customHeight="1" hidden="1">
      <c r="A63" s="6"/>
      <c r="B63" s="269"/>
      <c r="C63" s="270"/>
      <c r="D63" s="287"/>
      <c r="E63" s="176"/>
      <c r="F63" s="177"/>
      <c r="G63" s="178"/>
      <c r="H63" s="178"/>
      <c r="I63" s="178"/>
      <c r="J63" s="61"/>
      <c r="K63" s="116"/>
      <c r="L63" s="116"/>
      <c r="M63" s="179"/>
      <c r="N63" s="179"/>
      <c r="O63" s="179"/>
      <c r="P63" s="116"/>
      <c r="Q63" s="180"/>
      <c r="R63" s="48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</row>
    <row r="64" spans="1:34" ht="19.5" customHeight="1" hidden="1">
      <c r="A64" s="7"/>
      <c r="B64" s="269"/>
      <c r="C64" s="270"/>
      <c r="D64" s="287"/>
      <c r="E64" s="176"/>
      <c r="F64" s="177"/>
      <c r="G64" s="178"/>
      <c r="H64" s="178"/>
      <c r="I64" s="178"/>
      <c r="J64" s="61"/>
      <c r="K64" s="116"/>
      <c r="L64" s="98"/>
      <c r="M64" s="179"/>
      <c r="N64" s="179"/>
      <c r="O64" s="179"/>
      <c r="P64" s="116"/>
      <c r="Q64" s="180"/>
      <c r="R64" s="48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</row>
    <row r="65" spans="1:34" ht="19.5" customHeight="1" hidden="1">
      <c r="A65" s="7"/>
      <c r="B65" s="159"/>
      <c r="C65" s="34"/>
      <c r="D65" s="34"/>
      <c r="E65" s="176"/>
      <c r="F65" s="177"/>
      <c r="G65" s="178"/>
      <c r="H65" s="178"/>
      <c r="I65" s="178"/>
      <c r="J65" s="61"/>
      <c r="K65" s="116"/>
      <c r="L65" s="98"/>
      <c r="M65" s="179"/>
      <c r="N65" s="179"/>
      <c r="O65" s="179"/>
      <c r="P65" s="116"/>
      <c r="Q65" s="180"/>
      <c r="R65" s="48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</row>
    <row r="66" spans="1:17" ht="37.5" customHeight="1">
      <c r="A66" s="143"/>
      <c r="B66" s="221" t="s">
        <v>60</v>
      </c>
      <c r="C66" s="221"/>
      <c r="D66" s="221"/>
      <c r="E66" s="205">
        <f>SUM(E67:E69)</f>
        <v>45727</v>
      </c>
      <c r="F66" s="205">
        <f>SUM(F68:F69)</f>
        <v>0</v>
      </c>
      <c r="G66" s="205">
        <f>SUM(G68:G69)</f>
        <v>0</v>
      </c>
      <c r="H66" s="205">
        <f>SUM(H67:H69)</f>
        <v>45727</v>
      </c>
      <c r="I66" s="206">
        <f>SUM(I68:I69)</f>
        <v>16400</v>
      </c>
      <c r="J66" s="206"/>
      <c r="K66" s="167">
        <v>0</v>
      </c>
      <c r="L66" s="167">
        <f>SUM(L67)</f>
        <v>29327</v>
      </c>
      <c r="M66" s="167">
        <v>0</v>
      </c>
      <c r="N66" s="167">
        <v>0</v>
      </c>
      <c r="O66" s="167">
        <v>0</v>
      </c>
      <c r="P66" s="167">
        <v>0</v>
      </c>
      <c r="Q66" s="167">
        <v>0</v>
      </c>
    </row>
    <row r="67" spans="1:17" ht="28.5" customHeight="1">
      <c r="A67" s="362">
        <v>37</v>
      </c>
      <c r="B67" s="352" t="s">
        <v>106</v>
      </c>
      <c r="C67" s="352"/>
      <c r="D67" s="352"/>
      <c r="E67" s="353">
        <v>29327</v>
      </c>
      <c r="F67" s="351">
        <v>0</v>
      </c>
      <c r="G67" s="353"/>
      <c r="H67" s="353">
        <v>29327</v>
      </c>
      <c r="I67" s="354">
        <v>0</v>
      </c>
      <c r="J67" s="354"/>
      <c r="K67" s="363">
        <v>0</v>
      </c>
      <c r="L67" s="363">
        <v>29327</v>
      </c>
      <c r="M67" s="363">
        <v>0</v>
      </c>
      <c r="N67" s="363">
        <v>0</v>
      </c>
      <c r="O67" s="363">
        <v>0</v>
      </c>
      <c r="P67" s="363">
        <v>0</v>
      </c>
      <c r="Q67" s="363">
        <v>0</v>
      </c>
    </row>
    <row r="68" spans="1:17" ht="28.5" customHeight="1">
      <c r="A68" s="6">
        <v>19</v>
      </c>
      <c r="B68" s="222" t="s">
        <v>61</v>
      </c>
      <c r="C68" s="222"/>
      <c r="D68" s="222"/>
      <c r="E68" s="124">
        <v>15000</v>
      </c>
      <c r="F68" s="116">
        <v>0</v>
      </c>
      <c r="G68" s="124"/>
      <c r="H68" s="124">
        <v>15000</v>
      </c>
      <c r="I68" s="135">
        <v>15000</v>
      </c>
      <c r="J68" s="135"/>
      <c r="K68" s="98">
        <v>0</v>
      </c>
      <c r="L68" s="98">
        <v>0</v>
      </c>
      <c r="M68" s="98">
        <v>0</v>
      </c>
      <c r="N68" s="98">
        <v>0</v>
      </c>
      <c r="O68" s="98">
        <v>0</v>
      </c>
      <c r="P68" s="98">
        <v>0</v>
      </c>
      <c r="Q68" s="98">
        <v>0</v>
      </c>
    </row>
    <row r="69" spans="1:17" ht="28.5" customHeight="1">
      <c r="A69" s="6">
        <v>20</v>
      </c>
      <c r="B69" s="222" t="s">
        <v>73</v>
      </c>
      <c r="C69" s="222"/>
      <c r="D69" s="222"/>
      <c r="E69" s="124">
        <v>1400</v>
      </c>
      <c r="F69" s="116">
        <v>0</v>
      </c>
      <c r="G69" s="124"/>
      <c r="H69" s="124">
        <v>1400</v>
      </c>
      <c r="I69" s="135">
        <v>1400</v>
      </c>
      <c r="J69" s="135"/>
      <c r="K69" s="98">
        <v>0</v>
      </c>
      <c r="L69" s="98">
        <v>0</v>
      </c>
      <c r="M69" s="98">
        <v>0</v>
      </c>
      <c r="N69" s="98">
        <v>0</v>
      </c>
      <c r="O69" s="98">
        <v>0</v>
      </c>
      <c r="P69" s="98">
        <v>0</v>
      </c>
      <c r="Q69" s="98">
        <v>0</v>
      </c>
    </row>
    <row r="70" spans="1:17" ht="46.5" customHeight="1">
      <c r="A70" s="143"/>
      <c r="B70" s="221" t="s">
        <v>69</v>
      </c>
      <c r="C70" s="221"/>
      <c r="D70" s="221"/>
      <c r="E70" s="205">
        <f>SUM(E71:E72)</f>
        <v>3500</v>
      </c>
      <c r="F70" s="205">
        <f>SUM(F71:F72)</f>
        <v>0</v>
      </c>
      <c r="G70" s="205">
        <f>SUM(G71:G72)</f>
        <v>0</v>
      </c>
      <c r="H70" s="205">
        <f>SUM(H71:H72)</f>
        <v>3500</v>
      </c>
      <c r="I70" s="206">
        <f>SUM(I71:I72)</f>
        <v>3500</v>
      </c>
      <c r="J70" s="206"/>
      <c r="K70" s="167">
        <v>0</v>
      </c>
      <c r="L70" s="167">
        <v>0</v>
      </c>
      <c r="M70" s="167">
        <v>0</v>
      </c>
      <c r="N70" s="167">
        <v>0</v>
      </c>
      <c r="O70" s="167">
        <v>0</v>
      </c>
      <c r="P70" s="167">
        <v>0</v>
      </c>
      <c r="Q70" s="167">
        <v>0</v>
      </c>
    </row>
    <row r="71" spans="1:17" ht="28.5" customHeight="1">
      <c r="A71" s="6">
        <v>21</v>
      </c>
      <c r="B71" s="222" t="s">
        <v>70</v>
      </c>
      <c r="C71" s="222"/>
      <c r="D71" s="222"/>
      <c r="E71" s="124">
        <v>1500</v>
      </c>
      <c r="F71" s="116">
        <v>0</v>
      </c>
      <c r="G71" s="124"/>
      <c r="H71" s="124">
        <v>1500</v>
      </c>
      <c r="I71" s="135">
        <v>1500</v>
      </c>
      <c r="J71" s="135"/>
      <c r="K71" s="98">
        <v>0</v>
      </c>
      <c r="L71" s="98">
        <v>0</v>
      </c>
      <c r="M71" s="98">
        <v>0</v>
      </c>
      <c r="N71" s="98">
        <v>0</v>
      </c>
      <c r="O71" s="98">
        <v>0</v>
      </c>
      <c r="P71" s="98">
        <v>0</v>
      </c>
      <c r="Q71" s="98">
        <v>0</v>
      </c>
    </row>
    <row r="72" spans="1:17" ht="28.5" customHeight="1">
      <c r="A72" s="6">
        <v>22</v>
      </c>
      <c r="B72" s="222" t="s">
        <v>74</v>
      </c>
      <c r="C72" s="222"/>
      <c r="D72" s="222"/>
      <c r="E72" s="124">
        <v>2000</v>
      </c>
      <c r="F72" s="116">
        <v>0</v>
      </c>
      <c r="G72" s="124"/>
      <c r="H72" s="124">
        <v>2000</v>
      </c>
      <c r="I72" s="135">
        <v>2000</v>
      </c>
      <c r="J72" s="135"/>
      <c r="K72" s="98">
        <v>0</v>
      </c>
      <c r="L72" s="98">
        <v>0</v>
      </c>
      <c r="M72" s="98">
        <v>0</v>
      </c>
      <c r="N72" s="98">
        <v>0</v>
      </c>
      <c r="O72" s="98">
        <v>0</v>
      </c>
      <c r="P72" s="98">
        <v>0</v>
      </c>
      <c r="Q72" s="98">
        <v>0</v>
      </c>
    </row>
    <row r="73" spans="1:17" ht="37.5" customHeight="1">
      <c r="A73" s="143"/>
      <c r="B73" s="221" t="s">
        <v>57</v>
      </c>
      <c r="C73" s="221"/>
      <c r="D73" s="221"/>
      <c r="E73" s="205">
        <f>E74</f>
        <v>22977</v>
      </c>
      <c r="F73" s="205">
        <f>F74</f>
        <v>0</v>
      </c>
      <c r="G73" s="205">
        <f>G74</f>
        <v>0</v>
      </c>
      <c r="H73" s="205">
        <f>H74</f>
        <v>22977</v>
      </c>
      <c r="I73" s="206">
        <f>I74</f>
        <v>17977</v>
      </c>
      <c r="J73" s="206"/>
      <c r="K73" s="167">
        <f>SUM(K74)</f>
        <v>5000</v>
      </c>
      <c r="L73" s="167">
        <v>0</v>
      </c>
      <c r="M73" s="167">
        <v>0</v>
      </c>
      <c r="N73" s="167">
        <v>0</v>
      </c>
      <c r="O73" s="167">
        <v>0</v>
      </c>
      <c r="P73" s="167">
        <v>0</v>
      </c>
      <c r="Q73" s="167">
        <v>0</v>
      </c>
    </row>
    <row r="74" spans="1:17" ht="28.5" customHeight="1">
      <c r="A74" s="6">
        <v>23</v>
      </c>
      <c r="B74" s="222" t="s">
        <v>75</v>
      </c>
      <c r="C74" s="222"/>
      <c r="D74" s="222"/>
      <c r="E74" s="124">
        <f>SUM(F74:H74)</f>
        <v>22977</v>
      </c>
      <c r="F74" s="116">
        <v>0</v>
      </c>
      <c r="G74" s="124"/>
      <c r="H74" s="124">
        <f>SUM(I74:K74)</f>
        <v>22977</v>
      </c>
      <c r="I74" s="135">
        <v>17977</v>
      </c>
      <c r="J74" s="135"/>
      <c r="K74" s="98">
        <v>5000</v>
      </c>
      <c r="L74" s="98">
        <v>0</v>
      </c>
      <c r="M74" s="98">
        <v>0</v>
      </c>
      <c r="N74" s="98">
        <v>0</v>
      </c>
      <c r="O74" s="98">
        <v>0</v>
      </c>
      <c r="P74" s="98">
        <v>0</v>
      </c>
      <c r="Q74" s="98">
        <v>0</v>
      </c>
    </row>
    <row r="75" spans="1:17" ht="30" customHeight="1" hidden="1">
      <c r="A75" s="6"/>
      <c r="B75" s="223" t="s">
        <v>17</v>
      </c>
      <c r="C75" s="223"/>
      <c r="D75" s="223"/>
      <c r="E75" s="130">
        <f>E76+E77</f>
        <v>0</v>
      </c>
      <c r="F75" s="130">
        <f>F76+F77</f>
        <v>0</v>
      </c>
      <c r="G75" s="130">
        <f>G76+G77</f>
        <v>0</v>
      </c>
      <c r="H75" s="130"/>
      <c r="I75" s="136">
        <f>I76</f>
        <v>0</v>
      </c>
      <c r="J75" s="136"/>
      <c r="K75" s="98">
        <v>0</v>
      </c>
      <c r="L75" s="98">
        <v>0</v>
      </c>
      <c r="M75" s="98">
        <v>0</v>
      </c>
      <c r="N75" s="98">
        <v>0</v>
      </c>
      <c r="O75" s="98">
        <v>0</v>
      </c>
      <c r="P75" s="98">
        <v>0</v>
      </c>
      <c r="Q75" s="98">
        <v>0</v>
      </c>
    </row>
    <row r="76" spans="1:17" ht="19.5" customHeight="1" hidden="1">
      <c r="A76" s="6"/>
      <c r="B76" s="220"/>
      <c r="C76" s="220"/>
      <c r="D76" s="220"/>
      <c r="E76" s="98"/>
      <c r="F76" s="98"/>
      <c r="G76" s="98"/>
      <c r="H76" s="98"/>
      <c r="I76" s="137"/>
      <c r="J76" s="137"/>
      <c r="K76" s="98">
        <v>0</v>
      </c>
      <c r="L76" s="98">
        <v>0</v>
      </c>
      <c r="M76" s="98">
        <v>0</v>
      </c>
      <c r="N76" s="98">
        <v>0</v>
      </c>
      <c r="O76" s="98">
        <v>0</v>
      </c>
      <c r="P76" s="98">
        <v>0</v>
      </c>
      <c r="Q76" s="98">
        <v>0</v>
      </c>
    </row>
    <row r="77" spans="1:17" ht="19.5" customHeight="1" hidden="1">
      <c r="A77" s="6"/>
      <c r="B77" s="220"/>
      <c r="C77" s="220"/>
      <c r="D77" s="220"/>
      <c r="E77" s="116"/>
      <c r="F77" s="116"/>
      <c r="G77" s="116"/>
      <c r="H77" s="116"/>
      <c r="I77" s="138"/>
      <c r="J77" s="138"/>
      <c r="K77" s="98">
        <v>0</v>
      </c>
      <c r="L77" s="98">
        <v>0</v>
      </c>
      <c r="M77" s="98">
        <v>0</v>
      </c>
      <c r="N77" s="98">
        <v>0</v>
      </c>
      <c r="O77" s="98">
        <v>0</v>
      </c>
      <c r="P77" s="98">
        <v>0</v>
      </c>
      <c r="Q77" s="98">
        <v>0</v>
      </c>
    </row>
    <row r="78" spans="1:17" ht="19.5" customHeight="1" hidden="1">
      <c r="A78" s="6"/>
      <c r="B78" s="220"/>
      <c r="C78" s="220"/>
      <c r="D78" s="220"/>
      <c r="E78" s="116"/>
      <c r="F78" s="116"/>
      <c r="G78" s="116"/>
      <c r="H78" s="116"/>
      <c r="I78" s="138"/>
      <c r="J78" s="138"/>
      <c r="K78" s="98">
        <v>0</v>
      </c>
      <c r="L78" s="98">
        <v>0</v>
      </c>
      <c r="M78" s="98">
        <v>0</v>
      </c>
      <c r="N78" s="98">
        <v>0</v>
      </c>
      <c r="O78" s="98">
        <v>0</v>
      </c>
      <c r="P78" s="98">
        <v>0</v>
      </c>
      <c r="Q78" s="98">
        <v>0</v>
      </c>
    </row>
    <row r="79" spans="1:17" ht="19.5" customHeight="1" hidden="1">
      <c r="A79" s="6"/>
      <c r="B79" s="160"/>
      <c r="C79" s="102"/>
      <c r="D79" s="102"/>
      <c r="E79" s="116"/>
      <c r="F79" s="116"/>
      <c r="G79" s="116"/>
      <c r="H79" s="116"/>
      <c r="I79" s="138"/>
      <c r="J79" s="138"/>
      <c r="K79" s="98">
        <v>0</v>
      </c>
      <c r="L79" s="98">
        <v>0</v>
      </c>
      <c r="M79" s="98">
        <v>0</v>
      </c>
      <c r="N79" s="98">
        <v>0</v>
      </c>
      <c r="O79" s="98">
        <v>0</v>
      </c>
      <c r="P79" s="98">
        <v>0</v>
      </c>
      <c r="Q79" s="98">
        <v>0</v>
      </c>
    </row>
    <row r="80" spans="1:17" ht="37.5" customHeight="1">
      <c r="A80" s="147"/>
      <c r="B80" s="229" t="s">
        <v>16</v>
      </c>
      <c r="C80" s="230"/>
      <c r="D80" s="231"/>
      <c r="E80" s="145">
        <f>E81</f>
        <v>14739</v>
      </c>
      <c r="F80" s="145">
        <f aca="true" t="shared" si="7" ref="F80:K80">F81</f>
        <v>0</v>
      </c>
      <c r="G80" s="145">
        <f t="shared" si="7"/>
        <v>0</v>
      </c>
      <c r="H80" s="145">
        <f t="shared" si="7"/>
        <v>14739</v>
      </c>
      <c r="I80" s="145">
        <f t="shared" si="7"/>
        <v>4739</v>
      </c>
      <c r="J80" s="145">
        <f t="shared" si="7"/>
        <v>10000</v>
      </c>
      <c r="K80" s="145">
        <f t="shared" si="7"/>
        <v>0</v>
      </c>
      <c r="L80" s="188">
        <v>0</v>
      </c>
      <c r="M80" s="188">
        <v>0</v>
      </c>
      <c r="N80" s="188">
        <v>0</v>
      </c>
      <c r="O80" s="188">
        <v>0</v>
      </c>
      <c r="P80" s="188">
        <v>0</v>
      </c>
      <c r="Q80" s="188">
        <v>0</v>
      </c>
    </row>
    <row r="81" spans="1:17" ht="39" customHeight="1">
      <c r="A81" s="143"/>
      <c r="B81" s="232" t="s">
        <v>56</v>
      </c>
      <c r="C81" s="233"/>
      <c r="D81" s="234"/>
      <c r="E81" s="205">
        <f>SUM(E120:E122)</f>
        <v>14739</v>
      </c>
      <c r="F81" s="205">
        <f aca="true" t="shared" si="8" ref="F81:K81">SUM(F120:F122)</f>
        <v>0</v>
      </c>
      <c r="G81" s="205">
        <f t="shared" si="8"/>
        <v>0</v>
      </c>
      <c r="H81" s="205">
        <f t="shared" si="8"/>
        <v>14739</v>
      </c>
      <c r="I81" s="205">
        <f t="shared" si="8"/>
        <v>4739</v>
      </c>
      <c r="J81" s="205">
        <f t="shared" si="8"/>
        <v>10000</v>
      </c>
      <c r="K81" s="205">
        <f t="shared" si="8"/>
        <v>0</v>
      </c>
      <c r="L81" s="167">
        <v>0</v>
      </c>
      <c r="M81" s="167">
        <v>0</v>
      </c>
      <c r="N81" s="167">
        <v>0</v>
      </c>
      <c r="O81" s="167">
        <v>0</v>
      </c>
      <c r="P81" s="167">
        <v>0</v>
      </c>
      <c r="Q81" s="167">
        <v>0</v>
      </c>
    </row>
    <row r="82" spans="1:17" ht="19.5" customHeight="1" hidden="1">
      <c r="A82" s="6">
        <v>12</v>
      </c>
      <c r="B82" s="235"/>
      <c r="C82" s="236"/>
      <c r="D82" s="237"/>
      <c r="E82" s="124">
        <v>20000</v>
      </c>
      <c r="F82" s="116">
        <v>0</v>
      </c>
      <c r="G82" s="124"/>
      <c r="H82" s="124">
        <v>20000</v>
      </c>
      <c r="I82" s="135">
        <v>20000</v>
      </c>
      <c r="J82" s="135"/>
      <c r="K82" s="98">
        <v>0</v>
      </c>
      <c r="L82" s="98">
        <v>0</v>
      </c>
      <c r="M82" s="98">
        <v>0</v>
      </c>
      <c r="N82" s="98">
        <v>0</v>
      </c>
      <c r="O82" s="98">
        <v>0</v>
      </c>
      <c r="P82" s="98">
        <v>0</v>
      </c>
      <c r="Q82" s="98">
        <v>0</v>
      </c>
    </row>
    <row r="83" spans="1:17" ht="19.5" customHeight="1" hidden="1">
      <c r="A83" s="17"/>
      <c r="B83" s="259" t="s">
        <v>32</v>
      </c>
      <c r="C83" s="260"/>
      <c r="D83" s="261"/>
      <c r="E83" s="207">
        <f>E84</f>
        <v>0</v>
      </c>
      <c r="F83" s="130">
        <f>F88</f>
        <v>0</v>
      </c>
      <c r="G83" s="130">
        <f>G84</f>
        <v>0</v>
      </c>
      <c r="H83" s="207">
        <f>H84</f>
        <v>0</v>
      </c>
      <c r="I83" s="208">
        <f>I84</f>
        <v>0</v>
      </c>
      <c r="J83" s="208"/>
      <c r="K83" s="98">
        <v>0</v>
      </c>
      <c r="L83" s="98">
        <v>0</v>
      </c>
      <c r="M83" s="98">
        <v>0</v>
      </c>
      <c r="N83" s="98">
        <v>0</v>
      </c>
      <c r="O83" s="98">
        <v>0</v>
      </c>
      <c r="P83" s="98">
        <v>0</v>
      </c>
      <c r="Q83" s="98">
        <v>0</v>
      </c>
    </row>
    <row r="84" spans="1:17" ht="19.5" customHeight="1" hidden="1">
      <c r="A84" s="6"/>
      <c r="B84" s="235"/>
      <c r="C84" s="236"/>
      <c r="D84" s="237"/>
      <c r="E84" s="98"/>
      <c r="F84" s="98"/>
      <c r="G84" s="98"/>
      <c r="H84" s="123"/>
      <c r="I84" s="134"/>
      <c r="J84" s="134"/>
      <c r="K84" s="98">
        <v>0</v>
      </c>
      <c r="L84" s="98">
        <v>0</v>
      </c>
      <c r="M84" s="98">
        <v>0</v>
      </c>
      <c r="N84" s="98">
        <v>0</v>
      </c>
      <c r="O84" s="98">
        <v>0</v>
      </c>
      <c r="P84" s="98">
        <v>0</v>
      </c>
      <c r="Q84" s="98">
        <v>0</v>
      </c>
    </row>
    <row r="85" spans="1:17" ht="19.5" customHeight="1" hidden="1">
      <c r="A85" s="17"/>
      <c r="B85" s="259" t="s">
        <v>29</v>
      </c>
      <c r="C85" s="260"/>
      <c r="D85" s="261"/>
      <c r="E85" s="207">
        <f>E86</f>
        <v>0</v>
      </c>
      <c r="F85" s="130">
        <f>F90</f>
        <v>0</v>
      </c>
      <c r="G85" s="207">
        <f>G86</f>
        <v>0</v>
      </c>
      <c r="H85" s="130">
        <f>H86</f>
        <v>0</v>
      </c>
      <c r="I85" s="208">
        <f>I86</f>
        <v>0</v>
      </c>
      <c r="J85" s="208"/>
      <c r="K85" s="98">
        <v>0</v>
      </c>
      <c r="L85" s="98">
        <v>0</v>
      </c>
      <c r="M85" s="98">
        <v>0</v>
      </c>
      <c r="N85" s="98">
        <v>0</v>
      </c>
      <c r="O85" s="98">
        <v>0</v>
      </c>
      <c r="P85" s="98">
        <v>0</v>
      </c>
      <c r="Q85" s="98">
        <v>0</v>
      </c>
    </row>
    <row r="86" spans="1:17" ht="19.5" customHeight="1" hidden="1">
      <c r="A86" s="6"/>
      <c r="B86" s="241"/>
      <c r="C86" s="242"/>
      <c r="D86" s="243"/>
      <c r="E86" s="124"/>
      <c r="F86" s="116"/>
      <c r="G86" s="124"/>
      <c r="H86" s="124"/>
      <c r="I86" s="135"/>
      <c r="J86" s="135"/>
      <c r="K86" s="98">
        <v>0</v>
      </c>
      <c r="L86" s="98">
        <v>0</v>
      </c>
      <c r="M86" s="98">
        <v>0</v>
      </c>
      <c r="N86" s="98">
        <v>0</v>
      </c>
      <c r="O86" s="98">
        <v>0</v>
      </c>
      <c r="P86" s="98">
        <v>0</v>
      </c>
      <c r="Q86" s="98">
        <v>0</v>
      </c>
    </row>
    <row r="87" spans="1:17" ht="19.5" customHeight="1" hidden="1">
      <c r="A87" s="6">
        <v>14</v>
      </c>
      <c r="B87" s="241"/>
      <c r="C87" s="242"/>
      <c r="D87" s="243"/>
      <c r="E87" s="116"/>
      <c r="F87" s="116"/>
      <c r="G87" s="116"/>
      <c r="H87" s="116"/>
      <c r="I87" s="138"/>
      <c r="J87" s="138"/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v>0</v>
      </c>
    </row>
    <row r="88" spans="1:17" ht="19.5" customHeight="1" hidden="1">
      <c r="A88" s="16"/>
      <c r="B88" s="93" t="s">
        <v>16</v>
      </c>
      <c r="C88" s="94"/>
      <c r="D88" s="94"/>
      <c r="E88" s="116"/>
      <c r="F88" s="116"/>
      <c r="G88" s="116"/>
      <c r="H88" s="116"/>
      <c r="I88" s="138"/>
      <c r="J88" s="138"/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v>0</v>
      </c>
    </row>
    <row r="89" spans="1:17" ht="19.5" customHeight="1" hidden="1">
      <c r="A89" s="17"/>
      <c r="B89" s="238" t="s">
        <v>26</v>
      </c>
      <c r="C89" s="239"/>
      <c r="D89" s="240"/>
      <c r="E89" s="116"/>
      <c r="F89" s="116"/>
      <c r="G89" s="116"/>
      <c r="H89" s="116"/>
      <c r="I89" s="138"/>
      <c r="J89" s="138"/>
      <c r="K89" s="98">
        <v>0</v>
      </c>
      <c r="L89" s="98">
        <v>0</v>
      </c>
      <c r="M89" s="98">
        <v>0</v>
      </c>
      <c r="N89" s="98">
        <v>0</v>
      </c>
      <c r="O89" s="98">
        <v>0</v>
      </c>
      <c r="P89" s="98">
        <v>0</v>
      </c>
      <c r="Q89" s="98">
        <v>0</v>
      </c>
    </row>
    <row r="90" spans="1:17" ht="19.5" customHeight="1" hidden="1">
      <c r="A90" s="6"/>
      <c r="B90" s="241"/>
      <c r="C90" s="242"/>
      <c r="D90" s="243"/>
      <c r="E90" s="116"/>
      <c r="F90" s="116"/>
      <c r="G90" s="116"/>
      <c r="H90" s="116"/>
      <c r="I90" s="138"/>
      <c r="J90" s="138"/>
      <c r="K90" s="98">
        <v>0</v>
      </c>
      <c r="L90" s="98">
        <v>0</v>
      </c>
      <c r="M90" s="98">
        <v>0</v>
      </c>
      <c r="N90" s="98">
        <v>0</v>
      </c>
      <c r="O90" s="98">
        <v>0</v>
      </c>
      <c r="P90" s="98">
        <v>0</v>
      </c>
      <c r="Q90" s="98">
        <v>0</v>
      </c>
    </row>
    <row r="91" spans="1:17" ht="19.5" customHeight="1" hidden="1">
      <c r="A91" s="6"/>
      <c r="B91" s="241"/>
      <c r="C91" s="242"/>
      <c r="D91" s="243"/>
      <c r="E91" s="116"/>
      <c r="F91" s="116"/>
      <c r="G91" s="116"/>
      <c r="H91" s="116"/>
      <c r="I91" s="138"/>
      <c r="J91" s="138"/>
      <c r="K91" s="98">
        <v>0</v>
      </c>
      <c r="L91" s="98">
        <v>0</v>
      </c>
      <c r="M91" s="98">
        <v>0</v>
      </c>
      <c r="N91" s="98">
        <v>0</v>
      </c>
      <c r="O91" s="98">
        <v>0</v>
      </c>
      <c r="P91" s="98">
        <v>0</v>
      </c>
      <c r="Q91" s="98">
        <v>0</v>
      </c>
    </row>
    <row r="92" spans="1:17" ht="19.5" customHeight="1" hidden="1">
      <c r="A92" s="6"/>
      <c r="B92" s="241"/>
      <c r="C92" s="242"/>
      <c r="D92" s="243"/>
      <c r="E92" s="116"/>
      <c r="F92" s="116"/>
      <c r="G92" s="116"/>
      <c r="H92" s="116"/>
      <c r="I92" s="138"/>
      <c r="J92" s="138"/>
      <c r="K92" s="98">
        <v>0</v>
      </c>
      <c r="L92" s="98">
        <v>0</v>
      </c>
      <c r="M92" s="98">
        <v>0</v>
      </c>
      <c r="N92" s="98">
        <v>0</v>
      </c>
      <c r="O92" s="98">
        <v>0</v>
      </c>
      <c r="P92" s="98">
        <v>0</v>
      </c>
      <c r="Q92" s="98">
        <v>0</v>
      </c>
    </row>
    <row r="93" spans="1:17" ht="19.5" customHeight="1" hidden="1">
      <c r="A93" s="6"/>
      <c r="B93" s="241"/>
      <c r="C93" s="242"/>
      <c r="D93" s="243"/>
      <c r="E93" s="116"/>
      <c r="F93" s="116"/>
      <c r="G93" s="116"/>
      <c r="H93" s="116"/>
      <c r="I93" s="138"/>
      <c r="J93" s="138"/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>
        <v>0</v>
      </c>
      <c r="Q93" s="98">
        <v>0</v>
      </c>
    </row>
    <row r="94" spans="1:17" ht="19.5" customHeight="1" hidden="1">
      <c r="A94" s="17"/>
      <c r="B94" s="238" t="s">
        <v>18</v>
      </c>
      <c r="C94" s="239"/>
      <c r="D94" s="240"/>
      <c r="E94" s="116"/>
      <c r="F94" s="116"/>
      <c r="G94" s="116"/>
      <c r="H94" s="116"/>
      <c r="I94" s="138"/>
      <c r="J94" s="138"/>
      <c r="K94" s="98">
        <v>0</v>
      </c>
      <c r="L94" s="98">
        <v>0</v>
      </c>
      <c r="M94" s="98">
        <v>0</v>
      </c>
      <c r="N94" s="98">
        <v>0</v>
      </c>
      <c r="O94" s="98">
        <v>0</v>
      </c>
      <c r="P94" s="98">
        <v>0</v>
      </c>
      <c r="Q94" s="98">
        <v>0</v>
      </c>
    </row>
    <row r="95" spans="1:17" ht="19.5" customHeight="1" hidden="1">
      <c r="A95" s="6"/>
      <c r="B95" s="241"/>
      <c r="C95" s="242"/>
      <c r="D95" s="243"/>
      <c r="E95" s="116"/>
      <c r="F95" s="116"/>
      <c r="G95" s="116"/>
      <c r="H95" s="116"/>
      <c r="I95" s="138"/>
      <c r="J95" s="138"/>
      <c r="K95" s="98">
        <v>0</v>
      </c>
      <c r="L95" s="98">
        <v>0</v>
      </c>
      <c r="M95" s="98">
        <v>0</v>
      </c>
      <c r="N95" s="98">
        <v>0</v>
      </c>
      <c r="O95" s="98">
        <v>0</v>
      </c>
      <c r="P95" s="98">
        <v>0</v>
      </c>
      <c r="Q95" s="98">
        <v>0</v>
      </c>
    </row>
    <row r="96" spans="1:17" ht="19.5" customHeight="1" hidden="1">
      <c r="A96" s="6"/>
      <c r="B96" s="241"/>
      <c r="C96" s="242"/>
      <c r="D96" s="243"/>
      <c r="E96" s="116"/>
      <c r="F96" s="116"/>
      <c r="G96" s="116"/>
      <c r="H96" s="116"/>
      <c r="I96" s="138"/>
      <c r="J96" s="138"/>
      <c r="K96" s="98">
        <v>0</v>
      </c>
      <c r="L96" s="98">
        <v>0</v>
      </c>
      <c r="M96" s="98">
        <v>0</v>
      </c>
      <c r="N96" s="98">
        <v>0</v>
      </c>
      <c r="O96" s="98">
        <v>0</v>
      </c>
      <c r="P96" s="98">
        <v>0</v>
      </c>
      <c r="Q96" s="98">
        <v>0</v>
      </c>
    </row>
    <row r="97" spans="1:17" ht="19.5" customHeight="1" hidden="1">
      <c r="A97" s="6"/>
      <c r="B97" s="241"/>
      <c r="C97" s="242"/>
      <c r="D97" s="243"/>
      <c r="E97" s="116"/>
      <c r="F97" s="116"/>
      <c r="G97" s="116"/>
      <c r="H97" s="116"/>
      <c r="I97" s="138"/>
      <c r="J97" s="138"/>
      <c r="K97" s="98">
        <v>0</v>
      </c>
      <c r="L97" s="98">
        <v>0</v>
      </c>
      <c r="M97" s="98">
        <v>0</v>
      </c>
      <c r="N97" s="98">
        <v>0</v>
      </c>
      <c r="O97" s="98">
        <v>0</v>
      </c>
      <c r="P97" s="98">
        <v>0</v>
      </c>
      <c r="Q97" s="98">
        <v>0</v>
      </c>
    </row>
    <row r="98" spans="1:17" ht="19.5" customHeight="1" hidden="1">
      <c r="A98" s="6"/>
      <c r="B98" s="241"/>
      <c r="C98" s="242"/>
      <c r="D98" s="243"/>
      <c r="E98" s="116"/>
      <c r="F98" s="116"/>
      <c r="G98" s="116"/>
      <c r="H98" s="116"/>
      <c r="I98" s="138"/>
      <c r="J98" s="138"/>
      <c r="K98" s="98">
        <v>0</v>
      </c>
      <c r="L98" s="98">
        <v>0</v>
      </c>
      <c r="M98" s="98">
        <v>0</v>
      </c>
      <c r="N98" s="98">
        <v>0</v>
      </c>
      <c r="O98" s="98">
        <v>0</v>
      </c>
      <c r="P98" s="98">
        <v>0</v>
      </c>
      <c r="Q98" s="98">
        <v>0</v>
      </c>
    </row>
    <row r="99" spans="1:17" ht="19.5" customHeight="1" hidden="1">
      <c r="A99" s="6"/>
      <c r="B99" s="241"/>
      <c r="C99" s="242"/>
      <c r="D99" s="243"/>
      <c r="E99" s="116"/>
      <c r="F99" s="116"/>
      <c r="G99" s="116"/>
      <c r="H99" s="116"/>
      <c r="I99" s="138"/>
      <c r="J99" s="138"/>
      <c r="K99" s="98">
        <v>0</v>
      </c>
      <c r="L99" s="98">
        <v>0</v>
      </c>
      <c r="M99" s="98">
        <v>0</v>
      </c>
      <c r="N99" s="98">
        <v>0</v>
      </c>
      <c r="O99" s="98">
        <v>0</v>
      </c>
      <c r="P99" s="98">
        <v>0</v>
      </c>
      <c r="Q99" s="98">
        <v>0</v>
      </c>
    </row>
    <row r="100" spans="1:17" ht="19.5" customHeight="1" hidden="1">
      <c r="A100" s="6"/>
      <c r="B100" s="241"/>
      <c r="C100" s="242"/>
      <c r="D100" s="243"/>
      <c r="E100" s="116"/>
      <c r="F100" s="116"/>
      <c r="G100" s="116"/>
      <c r="H100" s="116"/>
      <c r="I100" s="138"/>
      <c r="J100" s="138"/>
      <c r="K100" s="98">
        <v>0</v>
      </c>
      <c r="L100" s="98">
        <v>0</v>
      </c>
      <c r="M100" s="98">
        <v>0</v>
      </c>
      <c r="N100" s="98">
        <v>0</v>
      </c>
      <c r="O100" s="98">
        <v>0</v>
      </c>
      <c r="P100" s="98">
        <v>0</v>
      </c>
      <c r="Q100" s="98">
        <v>0</v>
      </c>
    </row>
    <row r="101" spans="1:17" ht="19.5" customHeight="1" hidden="1">
      <c r="A101" s="16"/>
      <c r="B101" s="266" t="s">
        <v>14</v>
      </c>
      <c r="C101" s="267"/>
      <c r="D101" s="268"/>
      <c r="E101" s="116"/>
      <c r="F101" s="116"/>
      <c r="G101" s="116"/>
      <c r="H101" s="116"/>
      <c r="I101" s="138"/>
      <c r="J101" s="138"/>
      <c r="K101" s="98">
        <v>0</v>
      </c>
      <c r="L101" s="98">
        <v>0</v>
      </c>
      <c r="M101" s="98">
        <v>0</v>
      </c>
      <c r="N101" s="98">
        <v>0</v>
      </c>
      <c r="O101" s="98">
        <v>0</v>
      </c>
      <c r="P101" s="98">
        <v>0</v>
      </c>
      <c r="Q101" s="98">
        <v>0</v>
      </c>
    </row>
    <row r="102" spans="1:17" ht="19.5" customHeight="1" hidden="1">
      <c r="A102" s="17"/>
      <c r="B102" s="238" t="s">
        <v>22</v>
      </c>
      <c r="C102" s="239"/>
      <c r="D102" s="240"/>
      <c r="E102" s="116"/>
      <c r="F102" s="116"/>
      <c r="G102" s="116"/>
      <c r="H102" s="116"/>
      <c r="I102" s="138"/>
      <c r="J102" s="138"/>
      <c r="K102" s="98">
        <v>0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Q102" s="98">
        <v>0</v>
      </c>
    </row>
    <row r="103" spans="1:17" ht="19.5" customHeight="1" hidden="1">
      <c r="A103" s="6"/>
      <c r="B103" s="119" t="s">
        <v>3</v>
      </c>
      <c r="C103" s="46"/>
      <c r="D103" s="46"/>
      <c r="E103" s="116"/>
      <c r="F103" s="116"/>
      <c r="G103" s="116"/>
      <c r="H103" s="116"/>
      <c r="I103" s="138"/>
      <c r="J103" s="138"/>
      <c r="K103" s="98">
        <v>0</v>
      </c>
      <c r="L103" s="98">
        <v>0</v>
      </c>
      <c r="M103" s="98">
        <v>0</v>
      </c>
      <c r="N103" s="98">
        <v>0</v>
      </c>
      <c r="O103" s="98">
        <v>0</v>
      </c>
      <c r="P103" s="98">
        <v>0</v>
      </c>
      <c r="Q103" s="98">
        <v>0</v>
      </c>
    </row>
    <row r="104" spans="1:17" ht="19.5" customHeight="1" hidden="1">
      <c r="A104" s="6"/>
      <c r="B104" s="269"/>
      <c r="C104" s="270"/>
      <c r="D104" s="271"/>
      <c r="E104" s="116"/>
      <c r="F104" s="116"/>
      <c r="G104" s="116"/>
      <c r="H104" s="116"/>
      <c r="I104" s="138"/>
      <c r="J104" s="138"/>
      <c r="K104" s="98">
        <v>0</v>
      </c>
      <c r="L104" s="98">
        <v>0</v>
      </c>
      <c r="M104" s="98">
        <v>0</v>
      </c>
      <c r="N104" s="98">
        <v>0</v>
      </c>
      <c r="O104" s="98">
        <v>0</v>
      </c>
      <c r="P104" s="98">
        <v>0</v>
      </c>
      <c r="Q104" s="98">
        <v>0</v>
      </c>
    </row>
    <row r="105" spans="1:17" ht="19.5" customHeight="1" hidden="1">
      <c r="A105" s="6"/>
      <c r="B105" s="269"/>
      <c r="C105" s="270"/>
      <c r="D105" s="271"/>
      <c r="E105" s="116"/>
      <c r="F105" s="116"/>
      <c r="G105" s="116"/>
      <c r="H105" s="116"/>
      <c r="I105" s="138"/>
      <c r="J105" s="138"/>
      <c r="K105" s="98">
        <v>0</v>
      </c>
      <c r="L105" s="98">
        <v>0</v>
      </c>
      <c r="M105" s="98">
        <v>0</v>
      </c>
      <c r="N105" s="98">
        <v>0</v>
      </c>
      <c r="O105" s="98">
        <v>0</v>
      </c>
      <c r="P105" s="98">
        <v>0</v>
      </c>
      <c r="Q105" s="98">
        <v>0</v>
      </c>
    </row>
    <row r="106" spans="1:17" ht="19.5" customHeight="1" hidden="1">
      <c r="A106" s="6"/>
      <c r="B106" s="272"/>
      <c r="C106" s="273"/>
      <c r="D106" s="274"/>
      <c r="E106" s="116"/>
      <c r="F106" s="116"/>
      <c r="G106" s="116"/>
      <c r="H106" s="116"/>
      <c r="I106" s="138"/>
      <c r="J106" s="138"/>
      <c r="K106" s="98">
        <v>0</v>
      </c>
      <c r="L106" s="98">
        <v>0</v>
      </c>
      <c r="M106" s="98">
        <v>0</v>
      </c>
      <c r="N106" s="98">
        <v>0</v>
      </c>
      <c r="O106" s="98">
        <v>0</v>
      </c>
      <c r="P106" s="98">
        <v>0</v>
      </c>
      <c r="Q106" s="98">
        <v>0</v>
      </c>
    </row>
    <row r="107" spans="1:17" ht="19.5" customHeight="1" hidden="1">
      <c r="A107" s="8"/>
      <c r="B107" s="269" t="s">
        <v>23</v>
      </c>
      <c r="C107" s="270"/>
      <c r="D107" s="271"/>
      <c r="E107" s="116"/>
      <c r="F107" s="116"/>
      <c r="G107" s="116"/>
      <c r="H107" s="116"/>
      <c r="I107" s="138"/>
      <c r="J107" s="138"/>
      <c r="K107" s="98">
        <v>0</v>
      </c>
      <c r="L107" s="98">
        <v>0</v>
      </c>
      <c r="M107" s="98">
        <v>0</v>
      </c>
      <c r="N107" s="98">
        <v>0</v>
      </c>
      <c r="O107" s="98">
        <v>0</v>
      </c>
      <c r="P107" s="98">
        <v>0</v>
      </c>
      <c r="Q107" s="98">
        <v>0</v>
      </c>
    </row>
    <row r="108" spans="1:17" ht="19.5" customHeight="1" hidden="1">
      <c r="A108" s="139"/>
      <c r="B108" s="328" t="s">
        <v>24</v>
      </c>
      <c r="C108" s="329"/>
      <c r="D108" s="330"/>
      <c r="E108" s="116"/>
      <c r="F108" s="116"/>
      <c r="G108" s="116"/>
      <c r="H108" s="116"/>
      <c r="I108" s="138"/>
      <c r="J108" s="138"/>
      <c r="K108" s="98">
        <v>0</v>
      </c>
      <c r="L108" s="98">
        <v>0</v>
      </c>
      <c r="M108" s="98">
        <v>0</v>
      </c>
      <c r="N108" s="98">
        <v>0</v>
      </c>
      <c r="O108" s="98">
        <v>0</v>
      </c>
      <c r="P108" s="98">
        <v>0</v>
      </c>
      <c r="Q108" s="98">
        <v>0</v>
      </c>
    </row>
    <row r="109" spans="1:17" ht="19.5" customHeight="1" hidden="1">
      <c r="A109" s="16"/>
      <c r="B109" s="93" t="s">
        <v>15</v>
      </c>
      <c r="C109" s="95"/>
      <c r="D109" s="95"/>
      <c r="E109" s="116"/>
      <c r="F109" s="116"/>
      <c r="G109" s="116"/>
      <c r="H109" s="116"/>
      <c r="I109" s="138"/>
      <c r="J109" s="138"/>
      <c r="K109" s="98">
        <v>0</v>
      </c>
      <c r="L109" s="98">
        <v>0</v>
      </c>
      <c r="M109" s="98">
        <v>0</v>
      </c>
      <c r="N109" s="98">
        <v>0</v>
      </c>
      <c r="O109" s="98">
        <v>0</v>
      </c>
      <c r="P109" s="98">
        <v>0</v>
      </c>
      <c r="Q109" s="98">
        <v>0</v>
      </c>
    </row>
    <row r="110" spans="1:17" s="47" customFormat="1" ht="19.5" customHeight="1" hidden="1">
      <c r="A110" s="6"/>
      <c r="B110" s="259" t="s">
        <v>19</v>
      </c>
      <c r="C110" s="260"/>
      <c r="D110" s="261"/>
      <c r="E110" s="116"/>
      <c r="F110" s="116"/>
      <c r="G110" s="116"/>
      <c r="H110" s="116"/>
      <c r="I110" s="138"/>
      <c r="J110" s="138"/>
      <c r="K110" s="98">
        <v>0</v>
      </c>
      <c r="L110" s="98">
        <v>0</v>
      </c>
      <c r="M110" s="98">
        <v>0</v>
      </c>
      <c r="N110" s="98">
        <v>0</v>
      </c>
      <c r="O110" s="98">
        <v>0</v>
      </c>
      <c r="P110" s="98">
        <v>0</v>
      </c>
      <c r="Q110" s="98">
        <v>0</v>
      </c>
    </row>
    <row r="111" spans="1:17" s="47" customFormat="1" ht="19.5" customHeight="1" hidden="1">
      <c r="A111" s="8"/>
      <c r="B111" s="262"/>
      <c r="C111" s="263"/>
      <c r="D111" s="264"/>
      <c r="E111" s="116"/>
      <c r="F111" s="116"/>
      <c r="G111" s="116"/>
      <c r="H111" s="116"/>
      <c r="I111" s="138"/>
      <c r="J111" s="138"/>
      <c r="K111" s="98">
        <v>0</v>
      </c>
      <c r="L111" s="98">
        <v>0</v>
      </c>
      <c r="M111" s="98">
        <v>0</v>
      </c>
      <c r="N111" s="98">
        <v>0</v>
      </c>
      <c r="O111" s="98">
        <v>0</v>
      </c>
      <c r="P111" s="98">
        <v>0</v>
      </c>
      <c r="Q111" s="98">
        <v>0</v>
      </c>
    </row>
    <row r="112" spans="1:17" s="47" customFormat="1" ht="19.5" customHeight="1" hidden="1">
      <c r="A112" s="8"/>
      <c r="B112" s="262"/>
      <c r="C112" s="263"/>
      <c r="D112" s="264"/>
      <c r="E112" s="116"/>
      <c r="F112" s="116"/>
      <c r="G112" s="116"/>
      <c r="H112" s="116"/>
      <c r="I112" s="138"/>
      <c r="J112" s="138"/>
      <c r="K112" s="98">
        <v>0</v>
      </c>
      <c r="L112" s="98">
        <v>0</v>
      </c>
      <c r="M112" s="98">
        <v>0</v>
      </c>
      <c r="N112" s="98">
        <v>0</v>
      </c>
      <c r="O112" s="98">
        <v>0</v>
      </c>
      <c r="P112" s="98">
        <v>0</v>
      </c>
      <c r="Q112" s="98">
        <v>0</v>
      </c>
    </row>
    <row r="113" spans="1:17" s="47" customFormat="1" ht="19.5" customHeight="1" hidden="1">
      <c r="A113" s="8"/>
      <c r="B113" s="262"/>
      <c r="C113" s="263"/>
      <c r="D113" s="264"/>
      <c r="E113" s="116"/>
      <c r="F113" s="116"/>
      <c r="G113" s="116"/>
      <c r="H113" s="116"/>
      <c r="I113" s="138"/>
      <c r="J113" s="138"/>
      <c r="K113" s="98">
        <v>0</v>
      </c>
      <c r="L113" s="98">
        <v>0</v>
      </c>
      <c r="M113" s="98">
        <v>0</v>
      </c>
      <c r="N113" s="98">
        <v>0</v>
      </c>
      <c r="O113" s="98">
        <v>0</v>
      </c>
      <c r="P113" s="98">
        <v>0</v>
      </c>
      <c r="Q113" s="98">
        <v>0</v>
      </c>
    </row>
    <row r="114" spans="1:17" s="47" customFormat="1" ht="19.5" customHeight="1" hidden="1">
      <c r="A114" s="8"/>
      <c r="B114" s="262"/>
      <c r="C114" s="263"/>
      <c r="D114" s="264"/>
      <c r="E114" s="116"/>
      <c r="F114" s="116"/>
      <c r="G114" s="116"/>
      <c r="H114" s="116"/>
      <c r="I114" s="138"/>
      <c r="J114" s="138"/>
      <c r="K114" s="98">
        <v>0</v>
      </c>
      <c r="L114" s="98">
        <v>0</v>
      </c>
      <c r="M114" s="98">
        <v>0</v>
      </c>
      <c r="N114" s="98">
        <v>0</v>
      </c>
      <c r="O114" s="98">
        <v>0</v>
      </c>
      <c r="P114" s="98">
        <v>0</v>
      </c>
      <c r="Q114" s="98">
        <v>0</v>
      </c>
    </row>
    <row r="115" spans="1:17" ht="19.5" customHeight="1" hidden="1">
      <c r="A115" s="140"/>
      <c r="B115" s="266" t="s">
        <v>14</v>
      </c>
      <c r="C115" s="267"/>
      <c r="D115" s="268"/>
      <c r="E115" s="116"/>
      <c r="F115" s="116"/>
      <c r="G115" s="116"/>
      <c r="H115" s="116"/>
      <c r="I115" s="138"/>
      <c r="J115" s="138"/>
      <c r="K115" s="98">
        <v>0</v>
      </c>
      <c r="L115" s="98">
        <v>0</v>
      </c>
      <c r="M115" s="98">
        <v>0</v>
      </c>
      <c r="N115" s="98">
        <v>0</v>
      </c>
      <c r="O115" s="98">
        <v>0</v>
      </c>
      <c r="P115" s="98">
        <v>0</v>
      </c>
      <c r="Q115" s="98">
        <v>0</v>
      </c>
    </row>
    <row r="116" spans="1:17" ht="19.5" customHeight="1" hidden="1">
      <c r="A116" s="6">
        <v>15</v>
      </c>
      <c r="B116" s="235"/>
      <c r="C116" s="236"/>
      <c r="D116" s="237"/>
      <c r="E116" s="116"/>
      <c r="F116" s="116"/>
      <c r="G116" s="116"/>
      <c r="H116" s="116"/>
      <c r="I116" s="138"/>
      <c r="J116" s="138"/>
      <c r="K116" s="98">
        <v>0</v>
      </c>
      <c r="L116" s="98">
        <v>0</v>
      </c>
      <c r="M116" s="98">
        <v>0</v>
      </c>
      <c r="N116" s="98">
        <v>0</v>
      </c>
      <c r="O116" s="98">
        <v>0</v>
      </c>
      <c r="P116" s="98">
        <v>0</v>
      </c>
      <c r="Q116" s="98">
        <v>0</v>
      </c>
    </row>
    <row r="117" spans="1:17" ht="19.5" customHeight="1" hidden="1">
      <c r="A117" s="141"/>
      <c r="B117" s="244"/>
      <c r="C117" s="245"/>
      <c r="D117" s="246"/>
      <c r="E117" s="116"/>
      <c r="F117" s="116"/>
      <c r="G117" s="116"/>
      <c r="H117" s="116"/>
      <c r="I117" s="138"/>
      <c r="J117" s="138"/>
      <c r="K117" s="98">
        <v>0</v>
      </c>
      <c r="L117" s="98">
        <v>0</v>
      </c>
      <c r="M117" s="98">
        <v>0</v>
      </c>
      <c r="N117" s="98">
        <v>0</v>
      </c>
      <c r="O117" s="98">
        <v>0</v>
      </c>
      <c r="P117" s="98">
        <v>0</v>
      </c>
      <c r="Q117" s="98">
        <v>0</v>
      </c>
    </row>
    <row r="118" spans="1:17" ht="19.5" customHeight="1" hidden="1">
      <c r="A118" s="8"/>
      <c r="B118" s="262"/>
      <c r="C118" s="263"/>
      <c r="D118" s="264"/>
      <c r="E118" s="116"/>
      <c r="F118" s="116"/>
      <c r="G118" s="116"/>
      <c r="H118" s="116"/>
      <c r="I118" s="138"/>
      <c r="J118" s="138"/>
      <c r="K118" s="98">
        <v>0</v>
      </c>
      <c r="L118" s="98">
        <v>0</v>
      </c>
      <c r="M118" s="98">
        <v>0</v>
      </c>
      <c r="N118" s="98">
        <v>0</v>
      </c>
      <c r="O118" s="98">
        <v>0</v>
      </c>
      <c r="P118" s="98">
        <v>0</v>
      </c>
      <c r="Q118" s="98">
        <v>0</v>
      </c>
    </row>
    <row r="119" spans="1:17" ht="19.5" customHeight="1" hidden="1">
      <c r="A119" s="142"/>
      <c r="B119" s="259" t="s">
        <v>31</v>
      </c>
      <c r="C119" s="260"/>
      <c r="D119" s="261"/>
      <c r="E119" s="207">
        <f>E120</f>
        <v>4739</v>
      </c>
      <c r="F119" s="130" t="e">
        <f>#REF!</f>
        <v>#REF!</v>
      </c>
      <c r="G119" s="130">
        <f>G120</f>
        <v>0</v>
      </c>
      <c r="H119" s="130">
        <f>H120</f>
        <v>4739</v>
      </c>
      <c r="I119" s="208">
        <f>I120</f>
        <v>4739</v>
      </c>
      <c r="J119" s="208"/>
      <c r="K119" s="98">
        <v>0</v>
      </c>
      <c r="L119" s="98">
        <v>0</v>
      </c>
      <c r="M119" s="98">
        <v>0</v>
      </c>
      <c r="N119" s="98">
        <v>0</v>
      </c>
      <c r="O119" s="98">
        <v>0</v>
      </c>
      <c r="P119" s="98">
        <v>0</v>
      </c>
      <c r="Q119" s="98">
        <v>0</v>
      </c>
    </row>
    <row r="120" spans="1:17" ht="39" customHeight="1">
      <c r="A120" s="8">
        <v>24</v>
      </c>
      <c r="B120" s="241" t="s">
        <v>52</v>
      </c>
      <c r="C120" s="242"/>
      <c r="D120" s="243"/>
      <c r="E120" s="124">
        <v>4739</v>
      </c>
      <c r="F120" s="116">
        <v>0</v>
      </c>
      <c r="G120" s="116"/>
      <c r="H120" s="124">
        <v>4739</v>
      </c>
      <c r="I120" s="135">
        <v>4739</v>
      </c>
      <c r="J120" s="135"/>
      <c r="K120" s="98">
        <v>0</v>
      </c>
      <c r="L120" s="98">
        <v>0</v>
      </c>
      <c r="M120" s="98">
        <v>0</v>
      </c>
      <c r="N120" s="98">
        <v>0</v>
      </c>
      <c r="O120" s="98">
        <v>0</v>
      </c>
      <c r="P120" s="98">
        <v>0</v>
      </c>
      <c r="Q120" s="98">
        <v>0</v>
      </c>
    </row>
    <row r="121" spans="1:17" ht="39" customHeight="1">
      <c r="A121" s="347">
        <v>32</v>
      </c>
      <c r="B121" s="365" t="s">
        <v>93</v>
      </c>
      <c r="C121" s="366"/>
      <c r="D121" s="367"/>
      <c r="E121" s="353">
        <v>4000</v>
      </c>
      <c r="F121" s="351">
        <v>0</v>
      </c>
      <c r="G121" s="351"/>
      <c r="H121" s="353">
        <v>4000</v>
      </c>
      <c r="I121" s="354"/>
      <c r="J121" s="354">
        <v>4000</v>
      </c>
      <c r="K121" s="98">
        <v>0</v>
      </c>
      <c r="L121" s="98">
        <v>0</v>
      </c>
      <c r="M121" s="98">
        <v>0</v>
      </c>
      <c r="N121" s="98">
        <v>0</v>
      </c>
      <c r="O121" s="98">
        <v>0</v>
      </c>
      <c r="P121" s="98">
        <v>0</v>
      </c>
      <c r="Q121" s="98">
        <v>0</v>
      </c>
    </row>
    <row r="122" spans="1:17" ht="39" customHeight="1">
      <c r="A122" s="347">
        <v>33</v>
      </c>
      <c r="B122" s="365" t="s">
        <v>94</v>
      </c>
      <c r="C122" s="366"/>
      <c r="D122" s="367"/>
      <c r="E122" s="353">
        <v>6000</v>
      </c>
      <c r="F122" s="351">
        <v>0</v>
      </c>
      <c r="G122" s="351"/>
      <c r="H122" s="353">
        <v>6000</v>
      </c>
      <c r="I122" s="354"/>
      <c r="J122" s="354">
        <v>6000</v>
      </c>
      <c r="K122" s="98">
        <v>0</v>
      </c>
      <c r="L122" s="98">
        <v>0</v>
      </c>
      <c r="M122" s="98">
        <v>0</v>
      </c>
      <c r="N122" s="98">
        <v>0</v>
      </c>
      <c r="O122" s="98">
        <v>0</v>
      </c>
      <c r="P122" s="98">
        <v>0</v>
      </c>
      <c r="Q122" s="98">
        <v>0</v>
      </c>
    </row>
    <row r="123" spans="1:17" ht="45" customHeight="1">
      <c r="A123" s="147"/>
      <c r="B123" s="229" t="s">
        <v>30</v>
      </c>
      <c r="C123" s="295"/>
      <c r="D123" s="296"/>
      <c r="E123" s="145">
        <f aca="true" t="shared" si="9" ref="E123:K123">E163</f>
        <v>2400</v>
      </c>
      <c r="F123" s="145">
        <f t="shared" si="9"/>
        <v>0</v>
      </c>
      <c r="G123" s="145">
        <f t="shared" si="9"/>
        <v>0</v>
      </c>
      <c r="H123" s="145">
        <f t="shared" si="9"/>
        <v>2400</v>
      </c>
      <c r="I123" s="145">
        <f t="shared" si="9"/>
        <v>0</v>
      </c>
      <c r="J123" s="145"/>
      <c r="K123" s="145">
        <f t="shared" si="9"/>
        <v>2400</v>
      </c>
      <c r="L123" s="188">
        <v>0</v>
      </c>
      <c r="M123" s="188">
        <v>0</v>
      </c>
      <c r="N123" s="188">
        <v>0</v>
      </c>
      <c r="O123" s="188">
        <v>0</v>
      </c>
      <c r="P123" s="188">
        <v>0</v>
      </c>
      <c r="Q123" s="188">
        <v>0</v>
      </c>
    </row>
    <row r="124" spans="1:17" ht="39" customHeight="1">
      <c r="A124" s="143"/>
      <c r="B124" s="221" t="s">
        <v>56</v>
      </c>
      <c r="C124" s="221"/>
      <c r="D124" s="221"/>
      <c r="E124" s="205">
        <f aca="true" t="shared" si="10" ref="E124:K124">SUM(E163)</f>
        <v>2400</v>
      </c>
      <c r="F124" s="205">
        <f t="shared" si="10"/>
        <v>0</v>
      </c>
      <c r="G124" s="205">
        <f t="shared" si="10"/>
        <v>0</v>
      </c>
      <c r="H124" s="205">
        <f t="shared" si="10"/>
        <v>2400</v>
      </c>
      <c r="I124" s="205">
        <f t="shared" si="10"/>
        <v>0</v>
      </c>
      <c r="J124" s="205"/>
      <c r="K124" s="205">
        <f t="shared" si="10"/>
        <v>2400</v>
      </c>
      <c r="L124" s="167">
        <v>0</v>
      </c>
      <c r="M124" s="167">
        <v>0</v>
      </c>
      <c r="N124" s="167">
        <v>0</v>
      </c>
      <c r="O124" s="167">
        <v>0</v>
      </c>
      <c r="P124" s="167">
        <v>0</v>
      </c>
      <c r="Q124" s="167">
        <v>0</v>
      </c>
    </row>
    <row r="125" spans="1:17" ht="19.5" customHeight="1" hidden="1">
      <c r="A125" s="6">
        <v>12</v>
      </c>
      <c r="B125" s="222"/>
      <c r="C125" s="222"/>
      <c r="D125" s="222"/>
      <c r="E125" s="124">
        <v>20000</v>
      </c>
      <c r="F125" s="116">
        <v>0</v>
      </c>
      <c r="G125" s="124"/>
      <c r="H125" s="124">
        <v>20000</v>
      </c>
      <c r="I125" s="135">
        <v>20000</v>
      </c>
      <c r="J125" s="135"/>
      <c r="K125" s="98">
        <v>0</v>
      </c>
      <c r="L125" s="98">
        <v>0</v>
      </c>
      <c r="M125" s="98">
        <v>0</v>
      </c>
      <c r="N125" s="98">
        <v>0</v>
      </c>
      <c r="O125" s="98">
        <v>0</v>
      </c>
      <c r="P125" s="98">
        <v>0</v>
      </c>
      <c r="Q125" s="98">
        <v>0</v>
      </c>
    </row>
    <row r="126" spans="1:17" ht="19.5" customHeight="1" hidden="1">
      <c r="A126" s="17"/>
      <c r="B126" s="223" t="s">
        <v>32</v>
      </c>
      <c r="C126" s="223"/>
      <c r="D126" s="223"/>
      <c r="E126" s="207">
        <f>E127</f>
        <v>0</v>
      </c>
      <c r="F126" s="130">
        <f>F131</f>
        <v>0</v>
      </c>
      <c r="G126" s="130">
        <f>G127</f>
        <v>0</v>
      </c>
      <c r="H126" s="207">
        <f>H127</f>
        <v>0</v>
      </c>
      <c r="I126" s="208">
        <f>I127</f>
        <v>0</v>
      </c>
      <c r="J126" s="208"/>
      <c r="K126" s="98">
        <v>0</v>
      </c>
      <c r="L126" s="98">
        <v>0</v>
      </c>
      <c r="M126" s="98">
        <v>0</v>
      </c>
      <c r="N126" s="98">
        <v>0</v>
      </c>
      <c r="O126" s="98">
        <v>0</v>
      </c>
      <c r="P126" s="98">
        <v>0</v>
      </c>
      <c r="Q126" s="98">
        <v>0</v>
      </c>
    </row>
    <row r="127" spans="1:17" ht="19.5" customHeight="1" hidden="1">
      <c r="A127" s="6"/>
      <c r="B127" s="222"/>
      <c r="C127" s="222"/>
      <c r="D127" s="222"/>
      <c r="E127" s="98"/>
      <c r="F127" s="98"/>
      <c r="G127" s="98"/>
      <c r="H127" s="123"/>
      <c r="I127" s="134"/>
      <c r="J127" s="134"/>
      <c r="K127" s="98">
        <v>0</v>
      </c>
      <c r="L127" s="98">
        <v>0</v>
      </c>
      <c r="M127" s="98">
        <v>0</v>
      </c>
      <c r="N127" s="98">
        <v>0</v>
      </c>
      <c r="O127" s="98">
        <v>0</v>
      </c>
      <c r="P127" s="98">
        <v>0</v>
      </c>
      <c r="Q127" s="98">
        <v>0</v>
      </c>
    </row>
    <row r="128" spans="1:17" ht="19.5" customHeight="1" hidden="1">
      <c r="A128" s="17"/>
      <c r="B128" s="223" t="s">
        <v>29</v>
      </c>
      <c r="C128" s="223"/>
      <c r="D128" s="223"/>
      <c r="E128" s="207">
        <f>E129</f>
        <v>0</v>
      </c>
      <c r="F128" s="130">
        <f>F133</f>
        <v>0</v>
      </c>
      <c r="G128" s="207">
        <f>G129</f>
        <v>0</v>
      </c>
      <c r="H128" s="130">
        <f>H129</f>
        <v>0</v>
      </c>
      <c r="I128" s="208">
        <f>I129</f>
        <v>0</v>
      </c>
      <c r="J128" s="208"/>
      <c r="K128" s="98">
        <v>0</v>
      </c>
      <c r="L128" s="98">
        <v>0</v>
      </c>
      <c r="M128" s="98">
        <v>0</v>
      </c>
      <c r="N128" s="98">
        <v>0</v>
      </c>
      <c r="O128" s="98">
        <v>0</v>
      </c>
      <c r="P128" s="98">
        <v>0</v>
      </c>
      <c r="Q128" s="98">
        <v>0</v>
      </c>
    </row>
    <row r="129" spans="1:17" ht="19.5" customHeight="1" hidden="1">
      <c r="A129" s="6"/>
      <c r="B129" s="225"/>
      <c r="C129" s="225"/>
      <c r="D129" s="225"/>
      <c r="E129" s="124"/>
      <c r="F129" s="116"/>
      <c r="G129" s="124"/>
      <c r="H129" s="124"/>
      <c r="I129" s="135"/>
      <c r="J129" s="135"/>
      <c r="K129" s="98">
        <v>0</v>
      </c>
      <c r="L129" s="98">
        <v>0</v>
      </c>
      <c r="M129" s="98">
        <v>0</v>
      </c>
      <c r="N129" s="98">
        <v>0</v>
      </c>
      <c r="O129" s="98">
        <v>0</v>
      </c>
      <c r="P129" s="98">
        <v>0</v>
      </c>
      <c r="Q129" s="98">
        <v>0</v>
      </c>
    </row>
    <row r="130" spans="1:17" ht="19.5" customHeight="1" hidden="1">
      <c r="A130" s="6">
        <v>14</v>
      </c>
      <c r="B130" s="225"/>
      <c r="C130" s="225"/>
      <c r="D130" s="225"/>
      <c r="E130" s="116"/>
      <c r="F130" s="116"/>
      <c r="G130" s="116"/>
      <c r="H130" s="116"/>
      <c r="I130" s="138"/>
      <c r="J130" s="138"/>
      <c r="K130" s="98">
        <v>0</v>
      </c>
      <c r="L130" s="98">
        <v>0</v>
      </c>
      <c r="M130" s="98">
        <v>0</v>
      </c>
      <c r="N130" s="98">
        <v>0</v>
      </c>
      <c r="O130" s="98">
        <v>0</v>
      </c>
      <c r="P130" s="98">
        <v>0</v>
      </c>
      <c r="Q130" s="98">
        <v>0</v>
      </c>
    </row>
    <row r="131" spans="1:17" ht="19.5" customHeight="1" hidden="1">
      <c r="A131" s="16"/>
      <c r="B131" s="93" t="s">
        <v>16</v>
      </c>
      <c r="C131" s="94"/>
      <c r="D131" s="94"/>
      <c r="E131" s="116"/>
      <c r="F131" s="116"/>
      <c r="G131" s="116"/>
      <c r="H131" s="116"/>
      <c r="I131" s="138"/>
      <c r="J131" s="138"/>
      <c r="K131" s="98">
        <v>0</v>
      </c>
      <c r="L131" s="98">
        <v>0</v>
      </c>
      <c r="M131" s="98">
        <v>0</v>
      </c>
      <c r="N131" s="98">
        <v>0</v>
      </c>
      <c r="O131" s="98">
        <v>0</v>
      </c>
      <c r="P131" s="98">
        <v>0</v>
      </c>
      <c r="Q131" s="98">
        <v>0</v>
      </c>
    </row>
    <row r="132" spans="1:17" ht="19.5" customHeight="1" hidden="1">
      <c r="A132" s="17"/>
      <c r="B132" s="265" t="s">
        <v>26</v>
      </c>
      <c r="C132" s="265"/>
      <c r="D132" s="265"/>
      <c r="E132" s="116"/>
      <c r="F132" s="116"/>
      <c r="G132" s="116"/>
      <c r="H132" s="116"/>
      <c r="I132" s="138"/>
      <c r="J132" s="138"/>
      <c r="K132" s="98">
        <v>0</v>
      </c>
      <c r="L132" s="98">
        <v>0</v>
      </c>
      <c r="M132" s="98">
        <v>0</v>
      </c>
      <c r="N132" s="98">
        <v>0</v>
      </c>
      <c r="O132" s="98">
        <v>0</v>
      </c>
      <c r="P132" s="98">
        <v>0</v>
      </c>
      <c r="Q132" s="98">
        <v>0</v>
      </c>
    </row>
    <row r="133" spans="1:17" ht="19.5" customHeight="1" hidden="1">
      <c r="A133" s="6"/>
      <c r="B133" s="225"/>
      <c r="C133" s="225"/>
      <c r="D133" s="225"/>
      <c r="E133" s="116"/>
      <c r="F133" s="116"/>
      <c r="G133" s="116"/>
      <c r="H133" s="116"/>
      <c r="I133" s="138"/>
      <c r="J133" s="138"/>
      <c r="K133" s="98">
        <v>0</v>
      </c>
      <c r="L133" s="98">
        <v>0</v>
      </c>
      <c r="M133" s="98">
        <v>0</v>
      </c>
      <c r="N133" s="98">
        <v>0</v>
      </c>
      <c r="O133" s="98">
        <v>0</v>
      </c>
      <c r="P133" s="98">
        <v>0</v>
      </c>
      <c r="Q133" s="98">
        <v>0</v>
      </c>
    </row>
    <row r="134" spans="1:17" ht="19.5" customHeight="1" hidden="1">
      <c r="A134" s="6"/>
      <c r="B134" s="225"/>
      <c r="C134" s="226"/>
      <c r="D134" s="226"/>
      <c r="E134" s="116"/>
      <c r="F134" s="116"/>
      <c r="G134" s="116"/>
      <c r="H134" s="116"/>
      <c r="I134" s="138"/>
      <c r="J134" s="138"/>
      <c r="K134" s="98">
        <v>0</v>
      </c>
      <c r="L134" s="98">
        <v>0</v>
      </c>
      <c r="M134" s="98">
        <v>0</v>
      </c>
      <c r="N134" s="98">
        <v>0</v>
      </c>
      <c r="O134" s="98">
        <v>0</v>
      </c>
      <c r="P134" s="98">
        <v>0</v>
      </c>
      <c r="Q134" s="98">
        <v>0</v>
      </c>
    </row>
    <row r="135" spans="1:17" ht="19.5" customHeight="1" hidden="1">
      <c r="A135" s="6"/>
      <c r="B135" s="225"/>
      <c r="C135" s="226"/>
      <c r="D135" s="226"/>
      <c r="E135" s="116"/>
      <c r="F135" s="116"/>
      <c r="G135" s="116"/>
      <c r="H135" s="116"/>
      <c r="I135" s="138"/>
      <c r="J135" s="138"/>
      <c r="K135" s="98">
        <v>0</v>
      </c>
      <c r="L135" s="98">
        <v>0</v>
      </c>
      <c r="M135" s="98">
        <v>0</v>
      </c>
      <c r="N135" s="98">
        <v>0</v>
      </c>
      <c r="O135" s="98">
        <v>0</v>
      </c>
      <c r="P135" s="98">
        <v>0</v>
      </c>
      <c r="Q135" s="98">
        <v>0</v>
      </c>
    </row>
    <row r="136" spans="1:17" ht="19.5" customHeight="1" hidden="1">
      <c r="A136" s="6"/>
      <c r="B136" s="225"/>
      <c r="C136" s="226"/>
      <c r="D136" s="226"/>
      <c r="E136" s="116"/>
      <c r="F136" s="116"/>
      <c r="G136" s="116"/>
      <c r="H136" s="116"/>
      <c r="I136" s="138"/>
      <c r="J136" s="138"/>
      <c r="K136" s="98">
        <v>0</v>
      </c>
      <c r="L136" s="98">
        <v>0</v>
      </c>
      <c r="M136" s="98">
        <v>0</v>
      </c>
      <c r="N136" s="98">
        <v>0</v>
      </c>
      <c r="O136" s="98">
        <v>0</v>
      </c>
      <c r="P136" s="98">
        <v>0</v>
      </c>
      <c r="Q136" s="98">
        <v>0</v>
      </c>
    </row>
    <row r="137" spans="1:17" ht="19.5" customHeight="1" hidden="1">
      <c r="A137" s="17"/>
      <c r="B137" s="265" t="s">
        <v>18</v>
      </c>
      <c r="C137" s="275"/>
      <c r="D137" s="275"/>
      <c r="E137" s="116"/>
      <c r="F137" s="116"/>
      <c r="G137" s="116"/>
      <c r="H137" s="116"/>
      <c r="I137" s="138"/>
      <c r="J137" s="138"/>
      <c r="K137" s="98">
        <v>0</v>
      </c>
      <c r="L137" s="98">
        <v>0</v>
      </c>
      <c r="M137" s="98">
        <v>0</v>
      </c>
      <c r="N137" s="98">
        <v>0</v>
      </c>
      <c r="O137" s="98">
        <v>0</v>
      </c>
      <c r="P137" s="98">
        <v>0</v>
      </c>
      <c r="Q137" s="98">
        <v>0</v>
      </c>
    </row>
    <row r="138" spans="1:17" ht="19.5" customHeight="1" hidden="1">
      <c r="A138" s="6"/>
      <c r="B138" s="225"/>
      <c r="C138" s="226"/>
      <c r="D138" s="226"/>
      <c r="E138" s="116"/>
      <c r="F138" s="116"/>
      <c r="G138" s="116"/>
      <c r="H138" s="116"/>
      <c r="I138" s="138"/>
      <c r="J138" s="138"/>
      <c r="K138" s="98">
        <v>0</v>
      </c>
      <c r="L138" s="98">
        <v>0</v>
      </c>
      <c r="M138" s="98">
        <v>0</v>
      </c>
      <c r="N138" s="98">
        <v>0</v>
      </c>
      <c r="O138" s="98">
        <v>0</v>
      </c>
      <c r="P138" s="98">
        <v>0</v>
      </c>
      <c r="Q138" s="98">
        <v>0</v>
      </c>
    </row>
    <row r="139" spans="1:17" ht="19.5" customHeight="1" hidden="1">
      <c r="A139" s="6"/>
      <c r="B139" s="225"/>
      <c r="C139" s="226"/>
      <c r="D139" s="226"/>
      <c r="E139" s="116"/>
      <c r="F139" s="116"/>
      <c r="G139" s="116"/>
      <c r="H139" s="116"/>
      <c r="I139" s="138"/>
      <c r="J139" s="138"/>
      <c r="K139" s="98">
        <v>0</v>
      </c>
      <c r="L139" s="98">
        <v>0</v>
      </c>
      <c r="M139" s="98">
        <v>0</v>
      </c>
      <c r="N139" s="98">
        <v>0</v>
      </c>
      <c r="O139" s="98">
        <v>0</v>
      </c>
      <c r="P139" s="98">
        <v>0</v>
      </c>
      <c r="Q139" s="98">
        <v>0</v>
      </c>
    </row>
    <row r="140" spans="1:17" ht="19.5" customHeight="1" hidden="1">
      <c r="A140" s="6"/>
      <c r="B140" s="225"/>
      <c r="C140" s="226"/>
      <c r="D140" s="226"/>
      <c r="E140" s="116"/>
      <c r="F140" s="116"/>
      <c r="G140" s="116"/>
      <c r="H140" s="116"/>
      <c r="I140" s="138"/>
      <c r="J140" s="138"/>
      <c r="K140" s="98">
        <v>0</v>
      </c>
      <c r="L140" s="98">
        <v>0</v>
      </c>
      <c r="M140" s="98">
        <v>0</v>
      </c>
      <c r="N140" s="98">
        <v>0</v>
      </c>
      <c r="O140" s="98">
        <v>0</v>
      </c>
      <c r="P140" s="98">
        <v>0</v>
      </c>
      <c r="Q140" s="98">
        <v>0</v>
      </c>
    </row>
    <row r="141" spans="1:17" ht="19.5" customHeight="1" hidden="1">
      <c r="A141" s="6"/>
      <c r="B141" s="225"/>
      <c r="C141" s="226"/>
      <c r="D141" s="226"/>
      <c r="E141" s="116"/>
      <c r="F141" s="116"/>
      <c r="G141" s="116"/>
      <c r="H141" s="116"/>
      <c r="I141" s="138"/>
      <c r="J141" s="138"/>
      <c r="K141" s="98">
        <v>0</v>
      </c>
      <c r="L141" s="98">
        <v>0</v>
      </c>
      <c r="M141" s="98">
        <v>0</v>
      </c>
      <c r="N141" s="98">
        <v>0</v>
      </c>
      <c r="O141" s="98">
        <v>0</v>
      </c>
      <c r="P141" s="98">
        <v>0</v>
      </c>
      <c r="Q141" s="98">
        <v>0</v>
      </c>
    </row>
    <row r="142" spans="1:17" ht="19.5" customHeight="1" hidden="1">
      <c r="A142" s="6"/>
      <c r="B142" s="225"/>
      <c r="C142" s="226"/>
      <c r="D142" s="226"/>
      <c r="E142" s="116"/>
      <c r="F142" s="116"/>
      <c r="G142" s="116"/>
      <c r="H142" s="116"/>
      <c r="I142" s="138"/>
      <c r="J142" s="138"/>
      <c r="K142" s="98">
        <v>0</v>
      </c>
      <c r="L142" s="98">
        <v>0</v>
      </c>
      <c r="M142" s="98">
        <v>0</v>
      </c>
      <c r="N142" s="98">
        <v>0</v>
      </c>
      <c r="O142" s="98">
        <v>0</v>
      </c>
      <c r="P142" s="98">
        <v>0</v>
      </c>
      <c r="Q142" s="98">
        <v>0</v>
      </c>
    </row>
    <row r="143" spans="1:17" ht="19.5" customHeight="1" hidden="1">
      <c r="A143" s="6"/>
      <c r="B143" s="225"/>
      <c r="C143" s="226"/>
      <c r="D143" s="226"/>
      <c r="E143" s="116"/>
      <c r="F143" s="116"/>
      <c r="G143" s="116"/>
      <c r="H143" s="116"/>
      <c r="I143" s="138"/>
      <c r="J143" s="138"/>
      <c r="K143" s="98">
        <v>0</v>
      </c>
      <c r="L143" s="98">
        <v>0</v>
      </c>
      <c r="M143" s="98">
        <v>0</v>
      </c>
      <c r="N143" s="98">
        <v>0</v>
      </c>
      <c r="O143" s="98">
        <v>0</v>
      </c>
      <c r="P143" s="98">
        <v>0</v>
      </c>
      <c r="Q143" s="98">
        <v>0</v>
      </c>
    </row>
    <row r="144" spans="1:17" ht="19.5" customHeight="1" hidden="1">
      <c r="A144" s="16"/>
      <c r="B144" s="249" t="s">
        <v>14</v>
      </c>
      <c r="C144" s="250"/>
      <c r="D144" s="250"/>
      <c r="E144" s="116"/>
      <c r="F144" s="116"/>
      <c r="G144" s="116"/>
      <c r="H144" s="116"/>
      <c r="I144" s="138"/>
      <c r="J144" s="138"/>
      <c r="K144" s="98">
        <v>0</v>
      </c>
      <c r="L144" s="98">
        <v>0</v>
      </c>
      <c r="M144" s="98">
        <v>0</v>
      </c>
      <c r="N144" s="98">
        <v>0</v>
      </c>
      <c r="O144" s="98">
        <v>0</v>
      </c>
      <c r="P144" s="98">
        <v>0</v>
      </c>
      <c r="Q144" s="98">
        <v>0</v>
      </c>
    </row>
    <row r="145" spans="1:17" ht="19.5" customHeight="1" hidden="1">
      <c r="A145" s="17"/>
      <c r="B145" s="265" t="s">
        <v>22</v>
      </c>
      <c r="C145" s="275"/>
      <c r="D145" s="275"/>
      <c r="E145" s="116"/>
      <c r="F145" s="116"/>
      <c r="G145" s="116"/>
      <c r="H145" s="116"/>
      <c r="I145" s="138"/>
      <c r="J145" s="138"/>
      <c r="K145" s="98">
        <v>0</v>
      </c>
      <c r="L145" s="98">
        <v>0</v>
      </c>
      <c r="M145" s="98">
        <v>0</v>
      </c>
      <c r="N145" s="98">
        <v>0</v>
      </c>
      <c r="O145" s="98">
        <v>0</v>
      </c>
      <c r="P145" s="98">
        <v>0</v>
      </c>
      <c r="Q145" s="98">
        <v>0</v>
      </c>
    </row>
    <row r="146" spans="1:17" ht="19.5" customHeight="1" hidden="1">
      <c r="A146" s="6"/>
      <c r="B146" s="119" t="s">
        <v>3</v>
      </c>
      <c r="C146" s="46"/>
      <c r="D146" s="46"/>
      <c r="E146" s="116"/>
      <c r="F146" s="116"/>
      <c r="G146" s="116"/>
      <c r="H146" s="116"/>
      <c r="I146" s="138"/>
      <c r="J146" s="138"/>
      <c r="K146" s="98">
        <v>0</v>
      </c>
      <c r="L146" s="98">
        <v>0</v>
      </c>
      <c r="M146" s="98">
        <v>0</v>
      </c>
      <c r="N146" s="98">
        <v>0</v>
      </c>
      <c r="O146" s="98">
        <v>0</v>
      </c>
      <c r="P146" s="98">
        <v>0</v>
      </c>
      <c r="Q146" s="98">
        <v>0</v>
      </c>
    </row>
    <row r="147" spans="1:17" ht="19.5" customHeight="1" hidden="1">
      <c r="A147" s="6"/>
      <c r="B147" s="220"/>
      <c r="C147" s="248"/>
      <c r="D147" s="248"/>
      <c r="E147" s="116"/>
      <c r="F147" s="116"/>
      <c r="G147" s="116"/>
      <c r="H147" s="116"/>
      <c r="I147" s="138"/>
      <c r="J147" s="138"/>
      <c r="K147" s="98">
        <v>0</v>
      </c>
      <c r="L147" s="98">
        <v>0</v>
      </c>
      <c r="M147" s="98">
        <v>0</v>
      </c>
      <c r="N147" s="98">
        <v>0</v>
      </c>
      <c r="O147" s="98">
        <v>0</v>
      </c>
      <c r="P147" s="98">
        <v>0</v>
      </c>
      <c r="Q147" s="98">
        <v>0</v>
      </c>
    </row>
    <row r="148" spans="1:17" ht="19.5" customHeight="1" hidden="1">
      <c r="A148" s="6"/>
      <c r="B148" s="220"/>
      <c r="C148" s="248"/>
      <c r="D148" s="248"/>
      <c r="E148" s="116"/>
      <c r="F148" s="116"/>
      <c r="G148" s="116"/>
      <c r="H148" s="116"/>
      <c r="I148" s="138"/>
      <c r="J148" s="138"/>
      <c r="K148" s="98">
        <v>0</v>
      </c>
      <c r="L148" s="98">
        <v>0</v>
      </c>
      <c r="M148" s="98">
        <v>0</v>
      </c>
      <c r="N148" s="98">
        <v>0</v>
      </c>
      <c r="O148" s="98">
        <v>0</v>
      </c>
      <c r="P148" s="98">
        <v>0</v>
      </c>
      <c r="Q148" s="98">
        <v>0</v>
      </c>
    </row>
    <row r="149" spans="1:17" ht="19.5" customHeight="1" hidden="1">
      <c r="A149" s="6"/>
      <c r="B149" s="254"/>
      <c r="C149" s="255"/>
      <c r="D149" s="255"/>
      <c r="E149" s="116"/>
      <c r="F149" s="116"/>
      <c r="G149" s="116"/>
      <c r="H149" s="116"/>
      <c r="I149" s="138"/>
      <c r="J149" s="138"/>
      <c r="K149" s="98">
        <v>0</v>
      </c>
      <c r="L149" s="98">
        <v>0</v>
      </c>
      <c r="M149" s="98">
        <v>0</v>
      </c>
      <c r="N149" s="98">
        <v>0</v>
      </c>
      <c r="O149" s="98">
        <v>0</v>
      </c>
      <c r="P149" s="98">
        <v>0</v>
      </c>
      <c r="Q149" s="98">
        <v>0</v>
      </c>
    </row>
    <row r="150" spans="1:17" ht="19.5" customHeight="1" hidden="1">
      <c r="A150" s="8"/>
      <c r="B150" s="220" t="s">
        <v>23</v>
      </c>
      <c r="C150" s="248"/>
      <c r="D150" s="248"/>
      <c r="E150" s="116"/>
      <c r="F150" s="116"/>
      <c r="G150" s="116"/>
      <c r="H150" s="116"/>
      <c r="I150" s="138"/>
      <c r="J150" s="138"/>
      <c r="K150" s="98">
        <v>0</v>
      </c>
      <c r="L150" s="98">
        <v>0</v>
      </c>
      <c r="M150" s="98">
        <v>0</v>
      </c>
      <c r="N150" s="98">
        <v>0</v>
      </c>
      <c r="O150" s="98">
        <v>0</v>
      </c>
      <c r="P150" s="98">
        <v>0</v>
      </c>
      <c r="Q150" s="98">
        <v>0</v>
      </c>
    </row>
    <row r="151" spans="1:17" ht="19.5" customHeight="1" hidden="1">
      <c r="A151" s="139"/>
      <c r="B151" s="256" t="s">
        <v>24</v>
      </c>
      <c r="C151" s="257"/>
      <c r="D151" s="257"/>
      <c r="E151" s="116"/>
      <c r="F151" s="116"/>
      <c r="G151" s="116"/>
      <c r="H151" s="116"/>
      <c r="I151" s="138"/>
      <c r="J151" s="138"/>
      <c r="K151" s="98">
        <v>0</v>
      </c>
      <c r="L151" s="98">
        <v>0</v>
      </c>
      <c r="M151" s="98">
        <v>0</v>
      </c>
      <c r="N151" s="98">
        <v>0</v>
      </c>
      <c r="O151" s="98">
        <v>0</v>
      </c>
      <c r="P151" s="98">
        <v>0</v>
      </c>
      <c r="Q151" s="98">
        <v>0</v>
      </c>
    </row>
    <row r="152" spans="1:17" ht="19.5" customHeight="1" hidden="1">
      <c r="A152" s="16"/>
      <c r="B152" s="93" t="s">
        <v>15</v>
      </c>
      <c r="C152" s="95"/>
      <c r="D152" s="95"/>
      <c r="E152" s="116"/>
      <c r="F152" s="116"/>
      <c r="G152" s="116"/>
      <c r="H152" s="116"/>
      <c r="I152" s="138"/>
      <c r="J152" s="138"/>
      <c r="K152" s="98">
        <v>0</v>
      </c>
      <c r="L152" s="98">
        <v>0</v>
      </c>
      <c r="M152" s="98">
        <v>0</v>
      </c>
      <c r="N152" s="98">
        <v>0</v>
      </c>
      <c r="O152" s="98">
        <v>0</v>
      </c>
      <c r="P152" s="98">
        <v>0</v>
      </c>
      <c r="Q152" s="98">
        <v>0</v>
      </c>
    </row>
    <row r="153" spans="1:17" s="47" customFormat="1" ht="19.5" customHeight="1" hidden="1">
      <c r="A153" s="6"/>
      <c r="B153" s="223" t="s">
        <v>19</v>
      </c>
      <c r="C153" s="258"/>
      <c r="D153" s="258"/>
      <c r="E153" s="116"/>
      <c r="F153" s="116"/>
      <c r="G153" s="116"/>
      <c r="H153" s="116"/>
      <c r="I153" s="138"/>
      <c r="J153" s="138"/>
      <c r="K153" s="98">
        <v>0</v>
      </c>
      <c r="L153" s="98">
        <v>0</v>
      </c>
      <c r="M153" s="98">
        <v>0</v>
      </c>
      <c r="N153" s="98">
        <v>0</v>
      </c>
      <c r="O153" s="98">
        <v>0</v>
      </c>
      <c r="P153" s="98">
        <v>0</v>
      </c>
      <c r="Q153" s="98">
        <v>0</v>
      </c>
    </row>
    <row r="154" spans="1:17" s="47" customFormat="1" ht="19.5" customHeight="1" hidden="1">
      <c r="A154" s="8"/>
      <c r="B154" s="247"/>
      <c r="C154" s="248"/>
      <c r="D154" s="248"/>
      <c r="E154" s="116"/>
      <c r="F154" s="116"/>
      <c r="G154" s="116"/>
      <c r="H154" s="116"/>
      <c r="I154" s="138"/>
      <c r="J154" s="138"/>
      <c r="K154" s="98">
        <v>0</v>
      </c>
      <c r="L154" s="98">
        <v>0</v>
      </c>
      <c r="M154" s="98">
        <v>0</v>
      </c>
      <c r="N154" s="98">
        <v>0</v>
      </c>
      <c r="O154" s="98">
        <v>0</v>
      </c>
      <c r="P154" s="98">
        <v>0</v>
      </c>
      <c r="Q154" s="98">
        <v>0</v>
      </c>
    </row>
    <row r="155" spans="1:17" s="47" customFormat="1" ht="19.5" customHeight="1" hidden="1">
      <c r="A155" s="8"/>
      <c r="B155" s="247"/>
      <c r="C155" s="248"/>
      <c r="D155" s="248"/>
      <c r="E155" s="116"/>
      <c r="F155" s="116"/>
      <c r="G155" s="116"/>
      <c r="H155" s="116"/>
      <c r="I155" s="138"/>
      <c r="J155" s="138"/>
      <c r="K155" s="98">
        <v>0</v>
      </c>
      <c r="L155" s="98">
        <v>0</v>
      </c>
      <c r="M155" s="98">
        <v>0</v>
      </c>
      <c r="N155" s="98">
        <v>0</v>
      </c>
      <c r="O155" s="98">
        <v>0</v>
      </c>
      <c r="P155" s="98">
        <v>0</v>
      </c>
      <c r="Q155" s="98">
        <v>0</v>
      </c>
    </row>
    <row r="156" spans="1:17" s="47" customFormat="1" ht="19.5" customHeight="1" hidden="1">
      <c r="A156" s="8"/>
      <c r="B156" s="247"/>
      <c r="C156" s="248"/>
      <c r="D156" s="248"/>
      <c r="E156" s="116"/>
      <c r="F156" s="116"/>
      <c r="G156" s="116"/>
      <c r="H156" s="116"/>
      <c r="I156" s="138"/>
      <c r="J156" s="138"/>
      <c r="K156" s="98">
        <v>0</v>
      </c>
      <c r="L156" s="98">
        <v>0</v>
      </c>
      <c r="M156" s="98">
        <v>0</v>
      </c>
      <c r="N156" s="98">
        <v>0</v>
      </c>
      <c r="O156" s="98">
        <v>0</v>
      </c>
      <c r="P156" s="98">
        <v>0</v>
      </c>
      <c r="Q156" s="98">
        <v>0</v>
      </c>
    </row>
    <row r="157" spans="1:17" s="47" customFormat="1" ht="19.5" customHeight="1" hidden="1">
      <c r="A157" s="8"/>
      <c r="B157" s="247"/>
      <c r="C157" s="248"/>
      <c r="D157" s="248"/>
      <c r="E157" s="116"/>
      <c r="F157" s="116"/>
      <c r="G157" s="116"/>
      <c r="H157" s="116"/>
      <c r="I157" s="138"/>
      <c r="J157" s="138"/>
      <c r="K157" s="98">
        <v>0</v>
      </c>
      <c r="L157" s="98">
        <v>0</v>
      </c>
      <c r="M157" s="98">
        <v>0</v>
      </c>
      <c r="N157" s="98">
        <v>0</v>
      </c>
      <c r="O157" s="98">
        <v>0</v>
      </c>
      <c r="P157" s="98">
        <v>0</v>
      </c>
      <c r="Q157" s="98">
        <v>0</v>
      </c>
    </row>
    <row r="158" spans="1:17" ht="19.5" customHeight="1" hidden="1">
      <c r="A158" s="140"/>
      <c r="B158" s="249" t="s">
        <v>14</v>
      </c>
      <c r="C158" s="250"/>
      <c r="D158" s="250"/>
      <c r="E158" s="116"/>
      <c r="F158" s="116"/>
      <c r="G158" s="116"/>
      <c r="H158" s="116"/>
      <c r="I158" s="138"/>
      <c r="J158" s="138"/>
      <c r="K158" s="98">
        <v>0</v>
      </c>
      <c r="L158" s="98">
        <v>0</v>
      </c>
      <c r="M158" s="98">
        <v>0</v>
      </c>
      <c r="N158" s="98">
        <v>0</v>
      </c>
      <c r="O158" s="98">
        <v>0</v>
      </c>
      <c r="P158" s="98">
        <v>0</v>
      </c>
      <c r="Q158" s="98">
        <v>0</v>
      </c>
    </row>
    <row r="159" spans="1:17" ht="19.5" customHeight="1" hidden="1">
      <c r="A159" s="6">
        <v>15</v>
      </c>
      <c r="B159" s="222"/>
      <c r="C159" s="251"/>
      <c r="D159" s="251"/>
      <c r="E159" s="116"/>
      <c r="F159" s="116"/>
      <c r="G159" s="116"/>
      <c r="H159" s="116"/>
      <c r="I159" s="138"/>
      <c r="J159" s="138"/>
      <c r="K159" s="98">
        <v>0</v>
      </c>
      <c r="L159" s="98">
        <v>0</v>
      </c>
      <c r="M159" s="98">
        <v>0</v>
      </c>
      <c r="N159" s="98">
        <v>0</v>
      </c>
      <c r="O159" s="98">
        <v>0</v>
      </c>
      <c r="P159" s="98">
        <v>0</v>
      </c>
      <c r="Q159" s="98">
        <v>0</v>
      </c>
    </row>
    <row r="160" spans="1:17" ht="19.5" customHeight="1" hidden="1">
      <c r="A160" s="141"/>
      <c r="B160" s="252"/>
      <c r="C160" s="253"/>
      <c r="D160" s="253"/>
      <c r="E160" s="116"/>
      <c r="F160" s="116"/>
      <c r="G160" s="116"/>
      <c r="H160" s="116"/>
      <c r="I160" s="138"/>
      <c r="J160" s="138"/>
      <c r="K160" s="98">
        <v>0</v>
      </c>
      <c r="L160" s="98">
        <v>0</v>
      </c>
      <c r="M160" s="98">
        <v>0</v>
      </c>
      <c r="N160" s="98">
        <v>0</v>
      </c>
      <c r="O160" s="98">
        <v>0</v>
      </c>
      <c r="P160" s="98">
        <v>0</v>
      </c>
      <c r="Q160" s="98">
        <v>0</v>
      </c>
    </row>
    <row r="161" spans="1:17" ht="19.5" customHeight="1" hidden="1">
      <c r="A161" s="8"/>
      <c r="B161" s="247"/>
      <c r="C161" s="248"/>
      <c r="D161" s="248"/>
      <c r="E161" s="116"/>
      <c r="F161" s="116"/>
      <c r="G161" s="116"/>
      <c r="H161" s="116"/>
      <c r="I161" s="138"/>
      <c r="J161" s="138"/>
      <c r="K161" s="98">
        <v>0</v>
      </c>
      <c r="L161" s="98">
        <v>0</v>
      </c>
      <c r="M161" s="98">
        <v>0</v>
      </c>
      <c r="N161" s="98">
        <v>0</v>
      </c>
      <c r="O161" s="98">
        <v>0</v>
      </c>
      <c r="P161" s="98">
        <v>0</v>
      </c>
      <c r="Q161" s="98">
        <v>0</v>
      </c>
    </row>
    <row r="162" spans="1:17" ht="19.5" customHeight="1" hidden="1">
      <c r="A162" s="142"/>
      <c r="B162" s="223" t="s">
        <v>31</v>
      </c>
      <c r="C162" s="224"/>
      <c r="D162" s="224"/>
      <c r="E162" s="207">
        <f>E163</f>
        <v>2400</v>
      </c>
      <c r="F162" s="130" t="e">
        <f>#REF!</f>
        <v>#REF!</v>
      </c>
      <c r="G162" s="130">
        <f>G163</f>
        <v>0</v>
      </c>
      <c r="H162" s="130">
        <f>H163</f>
        <v>2400</v>
      </c>
      <c r="I162" s="208">
        <f>I163</f>
        <v>0</v>
      </c>
      <c r="J162" s="208"/>
      <c r="K162" s="98">
        <v>0</v>
      </c>
      <c r="L162" s="98">
        <v>0</v>
      </c>
      <c r="M162" s="98">
        <v>0</v>
      </c>
      <c r="N162" s="98">
        <v>0</v>
      </c>
      <c r="O162" s="98">
        <v>0</v>
      </c>
      <c r="P162" s="98">
        <v>0</v>
      </c>
      <c r="Q162" s="98">
        <v>0</v>
      </c>
    </row>
    <row r="163" spans="1:17" ht="39" customHeight="1">
      <c r="A163" s="8">
        <v>25</v>
      </c>
      <c r="B163" s="225" t="s">
        <v>85</v>
      </c>
      <c r="C163" s="226"/>
      <c r="D163" s="226"/>
      <c r="E163" s="124">
        <v>2400</v>
      </c>
      <c r="F163" s="116">
        <v>0</v>
      </c>
      <c r="G163" s="116"/>
      <c r="H163" s="124">
        <v>2400</v>
      </c>
      <c r="I163" s="135"/>
      <c r="J163" s="135"/>
      <c r="K163" s="98">
        <v>2400</v>
      </c>
      <c r="L163" s="98">
        <v>0</v>
      </c>
      <c r="M163" s="98">
        <v>0</v>
      </c>
      <c r="N163" s="98">
        <v>0</v>
      </c>
      <c r="O163" s="98">
        <v>0</v>
      </c>
      <c r="P163" s="98">
        <v>0</v>
      </c>
      <c r="Q163" s="98">
        <v>0</v>
      </c>
    </row>
    <row r="164" spans="1:17" ht="28.5" customHeight="1">
      <c r="A164" s="144"/>
      <c r="B164" s="227" t="s">
        <v>14</v>
      </c>
      <c r="C164" s="228"/>
      <c r="D164" s="228"/>
      <c r="E164" s="145">
        <f>E165+E168+E170</f>
        <v>51737</v>
      </c>
      <c r="F164" s="145">
        <f>F165+F168+F170</f>
        <v>0</v>
      </c>
      <c r="G164" s="145">
        <f>G165+G168+G170</f>
        <v>0</v>
      </c>
      <c r="H164" s="145">
        <f>H165+H168+H170</f>
        <v>51737</v>
      </c>
      <c r="I164" s="146">
        <f>I165+I168+I170</f>
        <v>51737</v>
      </c>
      <c r="J164" s="146"/>
      <c r="K164" s="188">
        <v>0</v>
      </c>
      <c r="L164" s="188">
        <v>0</v>
      </c>
      <c r="M164" s="188">
        <v>0</v>
      </c>
      <c r="N164" s="188">
        <v>0</v>
      </c>
      <c r="O164" s="188">
        <v>0</v>
      </c>
      <c r="P164" s="188">
        <v>0</v>
      </c>
      <c r="Q164" s="188">
        <v>0</v>
      </c>
    </row>
    <row r="165" spans="1:17" ht="36.75" customHeight="1">
      <c r="A165" s="143"/>
      <c r="B165" s="221" t="s">
        <v>56</v>
      </c>
      <c r="C165" s="221"/>
      <c r="D165" s="221"/>
      <c r="E165" s="205">
        <f>E167</f>
        <v>2600</v>
      </c>
      <c r="F165" s="205">
        <f>F167</f>
        <v>0</v>
      </c>
      <c r="G165" s="205">
        <f>G167</f>
        <v>0</v>
      </c>
      <c r="H165" s="205">
        <f>H167</f>
        <v>2600</v>
      </c>
      <c r="I165" s="206">
        <f>I167</f>
        <v>2600</v>
      </c>
      <c r="J165" s="206"/>
      <c r="K165" s="167">
        <v>0</v>
      </c>
      <c r="L165" s="167">
        <v>0</v>
      </c>
      <c r="M165" s="167">
        <v>0</v>
      </c>
      <c r="N165" s="167">
        <v>0</v>
      </c>
      <c r="O165" s="167">
        <v>0</v>
      </c>
      <c r="P165" s="167">
        <v>0</v>
      </c>
      <c r="Q165" s="167">
        <v>0</v>
      </c>
    </row>
    <row r="166" spans="1:17" ht="31.5" customHeight="1">
      <c r="A166" s="8">
        <v>26</v>
      </c>
      <c r="B166" s="222" t="s">
        <v>55</v>
      </c>
      <c r="C166" s="222"/>
      <c r="D166" s="222"/>
      <c r="E166" s="124">
        <v>0</v>
      </c>
      <c r="F166" s="116">
        <v>0</v>
      </c>
      <c r="G166" s="116"/>
      <c r="H166" s="124">
        <v>0</v>
      </c>
      <c r="I166" s="135">
        <v>0</v>
      </c>
      <c r="J166" s="135"/>
      <c r="K166" s="98">
        <v>0</v>
      </c>
      <c r="L166" s="98">
        <v>0</v>
      </c>
      <c r="M166" s="98">
        <v>0</v>
      </c>
      <c r="N166" s="98">
        <v>0</v>
      </c>
      <c r="O166" s="98">
        <v>0</v>
      </c>
      <c r="P166" s="98">
        <v>0</v>
      </c>
      <c r="Q166" s="98">
        <v>0</v>
      </c>
    </row>
    <row r="167" spans="1:17" ht="31.5" customHeight="1">
      <c r="A167" s="347">
        <v>35</v>
      </c>
      <c r="B167" s="352" t="s">
        <v>105</v>
      </c>
      <c r="C167" s="352"/>
      <c r="D167" s="352"/>
      <c r="E167" s="353">
        <v>2600</v>
      </c>
      <c r="F167" s="351">
        <v>0</v>
      </c>
      <c r="G167" s="351"/>
      <c r="H167" s="353">
        <v>2600</v>
      </c>
      <c r="I167" s="354">
        <v>2600</v>
      </c>
      <c r="J167" s="135"/>
      <c r="K167" s="98">
        <v>0</v>
      </c>
      <c r="L167" s="98">
        <v>0</v>
      </c>
      <c r="M167" s="98">
        <v>0</v>
      </c>
      <c r="N167" s="98">
        <v>0</v>
      </c>
      <c r="O167" s="98">
        <v>0</v>
      </c>
      <c r="P167" s="98">
        <v>0</v>
      </c>
      <c r="Q167" s="98">
        <v>0</v>
      </c>
    </row>
    <row r="168" spans="1:17" ht="36.75" customHeight="1">
      <c r="A168" s="143"/>
      <c r="B168" s="221" t="s">
        <v>29</v>
      </c>
      <c r="C168" s="221"/>
      <c r="D168" s="221"/>
      <c r="E168" s="205">
        <f>E169</f>
        <v>14400</v>
      </c>
      <c r="F168" s="205">
        <f>F169</f>
        <v>0</v>
      </c>
      <c r="G168" s="205">
        <f>G169</f>
        <v>0</v>
      </c>
      <c r="H168" s="205">
        <f>H169</f>
        <v>14400</v>
      </c>
      <c r="I168" s="206">
        <f>I169</f>
        <v>14400</v>
      </c>
      <c r="J168" s="206"/>
      <c r="K168" s="167">
        <v>0</v>
      </c>
      <c r="L168" s="167">
        <v>0</v>
      </c>
      <c r="M168" s="167">
        <v>0</v>
      </c>
      <c r="N168" s="167">
        <v>0</v>
      </c>
      <c r="O168" s="167">
        <v>0</v>
      </c>
      <c r="P168" s="167">
        <v>0</v>
      </c>
      <c r="Q168" s="167">
        <v>0</v>
      </c>
    </row>
    <row r="169" spans="1:17" ht="31.5" customHeight="1">
      <c r="A169" s="8">
        <v>27</v>
      </c>
      <c r="B169" s="222" t="s">
        <v>99</v>
      </c>
      <c r="C169" s="222"/>
      <c r="D169" s="222"/>
      <c r="E169" s="124">
        <v>14400</v>
      </c>
      <c r="F169" s="116">
        <v>0</v>
      </c>
      <c r="G169" s="116"/>
      <c r="H169" s="124">
        <v>14400</v>
      </c>
      <c r="I169" s="135">
        <v>14400</v>
      </c>
      <c r="J169" s="135"/>
      <c r="K169" s="98">
        <v>0</v>
      </c>
      <c r="L169" s="98">
        <v>0</v>
      </c>
      <c r="M169" s="98">
        <v>0</v>
      </c>
      <c r="N169" s="98">
        <v>0</v>
      </c>
      <c r="O169" s="98">
        <v>0</v>
      </c>
      <c r="P169" s="98">
        <v>0</v>
      </c>
      <c r="Q169" s="98">
        <v>0</v>
      </c>
    </row>
    <row r="170" spans="1:17" ht="36.75" customHeight="1">
      <c r="A170" s="143"/>
      <c r="B170" s="221" t="s">
        <v>57</v>
      </c>
      <c r="C170" s="221"/>
      <c r="D170" s="221"/>
      <c r="E170" s="205">
        <f>SUM(E171:E174)</f>
        <v>34737</v>
      </c>
      <c r="F170" s="205">
        <f>SUM(F171:F174)</f>
        <v>0</v>
      </c>
      <c r="G170" s="205">
        <f>SUM(G171:G174)</f>
        <v>0</v>
      </c>
      <c r="H170" s="205">
        <f>SUM(H171:H174)</f>
        <v>34737</v>
      </c>
      <c r="I170" s="206">
        <f>SUM(I171:I174)</f>
        <v>34737</v>
      </c>
      <c r="J170" s="206"/>
      <c r="K170" s="167">
        <v>0</v>
      </c>
      <c r="L170" s="167">
        <v>0</v>
      </c>
      <c r="M170" s="167">
        <v>0</v>
      </c>
      <c r="N170" s="167">
        <v>0</v>
      </c>
      <c r="O170" s="167">
        <v>0</v>
      </c>
      <c r="P170" s="167">
        <v>0</v>
      </c>
      <c r="Q170" s="167">
        <v>0</v>
      </c>
    </row>
    <row r="171" spans="1:17" ht="31.5" customHeight="1">
      <c r="A171" s="8">
        <v>28</v>
      </c>
      <c r="B171" s="222" t="s">
        <v>58</v>
      </c>
      <c r="C171" s="222"/>
      <c r="D171" s="222"/>
      <c r="E171" s="124">
        <v>15917</v>
      </c>
      <c r="F171" s="116">
        <v>0</v>
      </c>
      <c r="G171" s="116"/>
      <c r="H171" s="124">
        <v>15917</v>
      </c>
      <c r="I171" s="135">
        <v>15917</v>
      </c>
      <c r="J171" s="135"/>
      <c r="K171" s="98">
        <v>0</v>
      </c>
      <c r="L171" s="98">
        <v>0</v>
      </c>
      <c r="M171" s="98">
        <v>0</v>
      </c>
      <c r="N171" s="98">
        <v>0</v>
      </c>
      <c r="O171" s="98">
        <v>0</v>
      </c>
      <c r="P171" s="98">
        <v>0</v>
      </c>
      <c r="Q171" s="98">
        <v>0</v>
      </c>
    </row>
    <row r="172" spans="1:17" ht="31.5" customHeight="1">
      <c r="A172" s="8">
        <v>29</v>
      </c>
      <c r="B172" s="247" t="s">
        <v>64</v>
      </c>
      <c r="C172" s="248"/>
      <c r="D172" s="248"/>
      <c r="E172" s="123">
        <v>3000</v>
      </c>
      <c r="F172" s="116">
        <v>0</v>
      </c>
      <c r="G172" s="116"/>
      <c r="H172" s="123">
        <v>3000</v>
      </c>
      <c r="I172" s="134">
        <v>3000</v>
      </c>
      <c r="J172" s="134"/>
      <c r="K172" s="98">
        <v>0</v>
      </c>
      <c r="L172" s="98">
        <v>0</v>
      </c>
      <c r="M172" s="98">
        <v>0</v>
      </c>
      <c r="N172" s="98">
        <v>0</v>
      </c>
      <c r="O172" s="98">
        <v>0</v>
      </c>
      <c r="P172" s="98">
        <v>0</v>
      </c>
      <c r="Q172" s="98">
        <v>0</v>
      </c>
    </row>
    <row r="173" spans="1:17" ht="31.5" customHeight="1">
      <c r="A173" s="8">
        <v>30</v>
      </c>
      <c r="B173" s="247" t="s">
        <v>67</v>
      </c>
      <c r="C173" s="248"/>
      <c r="D173" s="248"/>
      <c r="E173" s="123">
        <v>3000</v>
      </c>
      <c r="F173" s="116">
        <v>0</v>
      </c>
      <c r="G173" s="116"/>
      <c r="H173" s="123">
        <v>3000</v>
      </c>
      <c r="I173" s="134">
        <v>3000</v>
      </c>
      <c r="J173" s="134"/>
      <c r="K173" s="98">
        <v>0</v>
      </c>
      <c r="L173" s="98">
        <v>0</v>
      </c>
      <c r="M173" s="98">
        <v>0</v>
      </c>
      <c r="N173" s="98">
        <v>0</v>
      </c>
      <c r="O173" s="98">
        <v>0</v>
      </c>
      <c r="P173" s="98">
        <v>0</v>
      </c>
      <c r="Q173" s="98">
        <v>0</v>
      </c>
    </row>
    <row r="174" spans="1:17" ht="31.5" customHeight="1">
      <c r="A174" s="347">
        <v>34</v>
      </c>
      <c r="B174" s="348" t="s">
        <v>104</v>
      </c>
      <c r="C174" s="349"/>
      <c r="D174" s="349"/>
      <c r="E174" s="350">
        <v>12820</v>
      </c>
      <c r="F174" s="351">
        <v>0</v>
      </c>
      <c r="G174" s="351"/>
      <c r="H174" s="350">
        <v>12820</v>
      </c>
      <c r="I174" s="361">
        <v>12820</v>
      </c>
      <c r="J174" s="134"/>
      <c r="K174" s="98">
        <v>0</v>
      </c>
      <c r="L174" s="98">
        <v>0</v>
      </c>
      <c r="M174" s="98">
        <v>0</v>
      </c>
      <c r="N174" s="98">
        <v>0</v>
      </c>
      <c r="O174" s="98">
        <v>0</v>
      </c>
      <c r="P174" s="98">
        <v>0</v>
      </c>
      <c r="Q174" s="98">
        <v>0</v>
      </c>
    </row>
    <row r="175" spans="1:17" ht="28.5" customHeight="1">
      <c r="A175" s="144"/>
      <c r="B175" s="227" t="s">
        <v>9</v>
      </c>
      <c r="C175" s="228"/>
      <c r="D175" s="228"/>
      <c r="E175" s="145">
        <f>E176+E178+E180</f>
        <v>112986</v>
      </c>
      <c r="F175" s="145">
        <f>F176+F178+F180</f>
        <v>0</v>
      </c>
      <c r="G175" s="145">
        <f>G176+G178+G180</f>
        <v>0</v>
      </c>
      <c r="H175" s="145">
        <f>H176+H178+H180</f>
        <v>112986</v>
      </c>
      <c r="I175" s="145">
        <f>I176+I178+I180</f>
        <v>0</v>
      </c>
      <c r="J175" s="145"/>
      <c r="K175" s="145">
        <f aca="true" t="shared" si="11" ref="K175:Q175">K176+K178+K180</f>
        <v>0</v>
      </c>
      <c r="L175" s="145">
        <f t="shared" si="11"/>
        <v>0</v>
      </c>
      <c r="M175" s="145">
        <f t="shared" si="11"/>
        <v>0</v>
      </c>
      <c r="N175" s="145">
        <f t="shared" si="11"/>
        <v>0</v>
      </c>
      <c r="O175" s="145">
        <f t="shared" si="11"/>
        <v>0</v>
      </c>
      <c r="P175" s="145">
        <f t="shared" si="11"/>
        <v>0</v>
      </c>
      <c r="Q175" s="145">
        <f t="shared" si="11"/>
        <v>112986</v>
      </c>
    </row>
    <row r="176" spans="1:17" ht="36.75" customHeight="1">
      <c r="A176" s="143"/>
      <c r="B176" s="221" t="s">
        <v>56</v>
      </c>
      <c r="C176" s="221"/>
      <c r="D176" s="221"/>
      <c r="E176" s="205">
        <f>E177</f>
        <v>112986</v>
      </c>
      <c r="F176" s="205">
        <f aca="true" t="shared" si="12" ref="F176:Q176">F177</f>
        <v>0</v>
      </c>
      <c r="G176" s="205">
        <f t="shared" si="12"/>
        <v>0</v>
      </c>
      <c r="H176" s="205">
        <f t="shared" si="12"/>
        <v>112986</v>
      </c>
      <c r="I176" s="205">
        <f t="shared" si="12"/>
        <v>0</v>
      </c>
      <c r="J176" s="205"/>
      <c r="K176" s="205">
        <f t="shared" si="12"/>
        <v>0</v>
      </c>
      <c r="L176" s="205">
        <f t="shared" si="12"/>
        <v>0</v>
      </c>
      <c r="M176" s="205">
        <f t="shared" si="12"/>
        <v>0</v>
      </c>
      <c r="N176" s="205">
        <f t="shared" si="12"/>
        <v>0</v>
      </c>
      <c r="O176" s="205">
        <f t="shared" si="12"/>
        <v>0</v>
      </c>
      <c r="P176" s="205">
        <f t="shared" si="12"/>
        <v>0</v>
      </c>
      <c r="Q176" s="205">
        <f t="shared" si="12"/>
        <v>112986</v>
      </c>
    </row>
    <row r="177" spans="1:17" ht="38.25" customHeight="1">
      <c r="A177" s="8">
        <v>31</v>
      </c>
      <c r="B177" s="222" t="s">
        <v>84</v>
      </c>
      <c r="C177" s="222"/>
      <c r="D177" s="222"/>
      <c r="E177" s="124">
        <f>SUM(F177:H177)</f>
        <v>112986</v>
      </c>
      <c r="F177" s="116">
        <v>0</v>
      </c>
      <c r="G177" s="116"/>
      <c r="H177" s="124">
        <v>112986</v>
      </c>
      <c r="I177" s="135">
        <v>0</v>
      </c>
      <c r="J177" s="135"/>
      <c r="K177" s="98">
        <v>0</v>
      </c>
      <c r="L177" s="98">
        <v>0</v>
      </c>
      <c r="M177" s="98">
        <v>0</v>
      </c>
      <c r="N177" s="98">
        <v>0</v>
      </c>
      <c r="O177" s="98">
        <v>0</v>
      </c>
      <c r="P177" s="98">
        <v>0</v>
      </c>
      <c r="Q177" s="98">
        <v>112986</v>
      </c>
    </row>
    <row r="178" spans="1:34" ht="30" customHeight="1" thickBot="1">
      <c r="A178" s="13"/>
      <c r="B178" s="332"/>
      <c r="C178" s="288"/>
      <c r="D178" s="333"/>
      <c r="E178" s="209"/>
      <c r="F178" s="210"/>
      <c r="G178" s="210"/>
      <c r="H178" s="211"/>
      <c r="I178" s="212"/>
      <c r="J178" s="213"/>
      <c r="K178" s="214"/>
      <c r="L178" s="215"/>
      <c r="M178" s="216"/>
      <c r="N178" s="216"/>
      <c r="O178" s="216"/>
      <c r="P178" s="216"/>
      <c r="Q178" s="21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</row>
    <row r="179" spans="1:34" ht="22.5" customHeight="1">
      <c r="A179" s="23"/>
      <c r="B179" s="161"/>
      <c r="C179" s="12"/>
      <c r="D179" s="31"/>
      <c r="E179" s="32"/>
      <c r="F179" s="24"/>
      <c r="G179" s="32"/>
      <c r="H179" s="32"/>
      <c r="I179" s="24"/>
      <c r="J179" s="24"/>
      <c r="K179" s="24"/>
      <c r="L179" s="33"/>
      <c r="M179" s="24"/>
      <c r="N179" s="24"/>
      <c r="O179" s="24"/>
      <c r="P179" s="24"/>
      <c r="Q179" s="24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</row>
    <row r="180" spans="1:34" ht="17.25" customHeight="1">
      <c r="A180" s="10"/>
      <c r="B180" s="218" t="s">
        <v>25</v>
      </c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</row>
    <row r="181" spans="1:34" ht="15.75" customHeight="1">
      <c r="A181" s="10"/>
      <c r="B181" s="218" t="s">
        <v>80</v>
      </c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</row>
    <row r="182" spans="1:34" ht="15.75" customHeight="1">
      <c r="A182" s="10"/>
      <c r="B182" s="219" t="s">
        <v>81</v>
      </c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</row>
    <row r="183" spans="1:34" ht="15.75" customHeight="1">
      <c r="A183" s="10"/>
      <c r="B183" s="219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</row>
    <row r="184" spans="1:34" ht="15.75" customHeight="1">
      <c r="A184" s="10"/>
      <c r="B184" s="10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</row>
    <row r="185" spans="1:34" ht="15.75" customHeight="1">
      <c r="A185" s="10"/>
      <c r="B185" s="10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</row>
    <row r="186" spans="1:34" ht="15.75" customHeight="1">
      <c r="A186" s="10"/>
      <c r="B186" s="10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</row>
    <row r="187" spans="1:34" ht="12.75">
      <c r="A187" s="10"/>
      <c r="B187" s="10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</row>
    <row r="188" spans="1:34" ht="12.75">
      <c r="A188" s="10"/>
      <c r="B188" s="10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</row>
    <row r="189" spans="1:34" ht="12.75">
      <c r="A189" s="10"/>
      <c r="B189" s="10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</row>
    <row r="190" spans="1:34" ht="12.75">
      <c r="A190" s="10"/>
      <c r="B190" s="10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</row>
    <row r="191" spans="1:34" ht="12.75">
      <c r="A191" s="10"/>
      <c r="B191" s="10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</row>
    <row r="192" spans="1:34" ht="12.75">
      <c r="A192" s="10"/>
      <c r="B192" s="10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</row>
    <row r="193" spans="1:34" ht="12.75">
      <c r="A193" s="10"/>
      <c r="B193" s="10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</row>
    <row r="194" spans="18:34" ht="12.75"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</row>
    <row r="195" spans="2:34" ht="24.75" customHeight="1">
      <c r="B195" s="327"/>
      <c r="C195" s="327"/>
      <c r="D195" s="327"/>
      <c r="E195" s="32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</row>
    <row r="196" spans="2:34" ht="12.75">
      <c r="B196" s="326"/>
      <c r="C196" s="327"/>
      <c r="D196" s="327"/>
      <c r="E196" s="101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</row>
    <row r="197" spans="2:34" ht="12.75">
      <c r="B197" s="326"/>
      <c r="C197" s="327"/>
      <c r="D197" s="327"/>
      <c r="E197" s="101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</row>
    <row r="198" spans="2:34" ht="12.75">
      <c r="B198" s="326"/>
      <c r="C198" s="327"/>
      <c r="D198" s="327"/>
      <c r="E198" s="101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</row>
    <row r="199" spans="2:34" ht="12.75">
      <c r="B199" s="326"/>
      <c r="C199" s="327"/>
      <c r="D199" s="327"/>
      <c r="E199" s="101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</row>
    <row r="200" spans="2:34" ht="12.75">
      <c r="B200" s="326"/>
      <c r="C200" s="327"/>
      <c r="D200" s="327"/>
      <c r="E200" s="101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</row>
    <row r="201" spans="2:34" ht="12.75">
      <c r="B201" s="326"/>
      <c r="C201" s="331"/>
      <c r="D201" s="331"/>
      <c r="E201" s="101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</row>
    <row r="202" spans="2:34" ht="12.75">
      <c r="B202" s="326"/>
      <c r="C202" s="331"/>
      <c r="D202" s="331"/>
      <c r="E202" s="101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</row>
    <row r="203" spans="2:34" ht="12.75">
      <c r="B203" s="326"/>
      <c r="C203" s="327"/>
      <c r="D203" s="327"/>
      <c r="E203" s="101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</row>
    <row r="204" spans="2:34" ht="12.75">
      <c r="B204" s="326"/>
      <c r="C204" s="327"/>
      <c r="D204" s="327"/>
      <c r="E204" s="101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</row>
    <row r="205" spans="2:34" ht="12.75">
      <c r="B205" s="326"/>
      <c r="C205" s="327"/>
      <c r="D205" s="327"/>
      <c r="E205" s="101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</row>
    <row r="206" spans="2:34" ht="12.75">
      <c r="B206" s="326"/>
      <c r="C206" s="327"/>
      <c r="D206" s="327"/>
      <c r="E206" s="101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</row>
    <row r="207" spans="1:34" ht="12.75">
      <c r="A207" s="39"/>
      <c r="B207" s="326"/>
      <c r="C207" s="327"/>
      <c r="D207" s="327"/>
      <c r="E207" s="101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</row>
    <row r="208" spans="1:5" ht="12.75">
      <c r="A208" s="39"/>
      <c r="B208" s="326"/>
      <c r="C208" s="331"/>
      <c r="D208" s="331"/>
      <c r="E208" s="101"/>
    </row>
    <row r="209" spans="1:5" ht="12.75">
      <c r="A209" s="39"/>
      <c r="B209" s="326"/>
      <c r="C209" s="331"/>
      <c r="D209" s="331"/>
      <c r="E209" s="101"/>
    </row>
    <row r="277" spans="1:15" ht="12.75">
      <c r="A277" s="39"/>
      <c r="O277" s="39" t="s">
        <v>2</v>
      </c>
    </row>
  </sheetData>
  <sheetProtection/>
  <mergeCells count="173">
    <mergeCell ref="B209:D209"/>
    <mergeCell ref="B206:D206"/>
    <mergeCell ref="B207:D207"/>
    <mergeCell ref="B201:D201"/>
    <mergeCell ref="B197:D197"/>
    <mergeCell ref="B166:D166"/>
    <mergeCell ref="B199:D199"/>
    <mergeCell ref="B121:D121"/>
    <mergeCell ref="B122:D122"/>
    <mergeCell ref="B42:D42"/>
    <mergeCell ref="B208:D208"/>
    <mergeCell ref="B173:D173"/>
    <mergeCell ref="B67:D67"/>
    <mergeCell ref="B96:D96"/>
    <mergeCell ref="B198:D198"/>
    <mergeCell ref="B203:D203"/>
    <mergeCell ref="B204:D204"/>
    <mergeCell ref="B205:D205"/>
    <mergeCell ref="B202:D202"/>
    <mergeCell ref="B114:D114"/>
    <mergeCell ref="B196:D196"/>
    <mergeCell ref="B195:E195"/>
    <mergeCell ref="B178:D178"/>
    <mergeCell ref="B64:D64"/>
    <mergeCell ref="B200:D200"/>
    <mergeCell ref="B177:D177"/>
    <mergeCell ref="B175:D175"/>
    <mergeCell ref="B176:D176"/>
    <mergeCell ref="B54:D54"/>
    <mergeCell ref="B108:D108"/>
    <mergeCell ref="B110:D110"/>
    <mergeCell ref="B111:D111"/>
    <mergeCell ref="B95:D95"/>
    <mergeCell ref="T53:V53"/>
    <mergeCell ref="B45:D45"/>
    <mergeCell ref="B47:D47"/>
    <mergeCell ref="B51:D51"/>
    <mergeCell ref="B48:D48"/>
    <mergeCell ref="B49:D49"/>
    <mergeCell ref="B50:D50"/>
    <mergeCell ref="I5:Q5"/>
    <mergeCell ref="B7:D7"/>
    <mergeCell ref="B9:D9"/>
    <mergeCell ref="B46:D46"/>
    <mergeCell ref="B43:D43"/>
    <mergeCell ref="B44:D44"/>
    <mergeCell ref="B15:D15"/>
    <mergeCell ref="B17:D17"/>
    <mergeCell ref="B19:D19"/>
    <mergeCell ref="B22:D22"/>
    <mergeCell ref="B101:D101"/>
    <mergeCell ref="B100:D100"/>
    <mergeCell ref="B142:D142"/>
    <mergeCell ref="B10:D10"/>
    <mergeCell ref="B13:D13"/>
    <mergeCell ref="B53:D53"/>
    <mergeCell ref="B55:D55"/>
    <mergeCell ref="B56:D56"/>
    <mergeCell ref="B97:D97"/>
    <mergeCell ref="B98:D98"/>
    <mergeCell ref="B145:D145"/>
    <mergeCell ref="B104:D104"/>
    <mergeCell ref="B105:D105"/>
    <mergeCell ref="B112:D112"/>
    <mergeCell ref="B113:D113"/>
    <mergeCell ref="B66:D66"/>
    <mergeCell ref="B68:D68"/>
    <mergeCell ref="B69:D69"/>
    <mergeCell ref="B78:D78"/>
    <mergeCell ref="B75:D75"/>
    <mergeCell ref="B63:D63"/>
    <mergeCell ref="B58:D58"/>
    <mergeCell ref="B57:D57"/>
    <mergeCell ref="B59:D59"/>
    <mergeCell ref="B61:D61"/>
    <mergeCell ref="B62:D62"/>
    <mergeCell ref="B27:D27"/>
    <mergeCell ref="B21:D21"/>
    <mergeCell ref="B23:D23"/>
    <mergeCell ref="B26:D26"/>
    <mergeCell ref="B37:D37"/>
    <mergeCell ref="B24:D24"/>
    <mergeCell ref="B31:D31"/>
    <mergeCell ref="B36:D36"/>
    <mergeCell ref="B20:D20"/>
    <mergeCell ref="B25:D25"/>
    <mergeCell ref="B139:D139"/>
    <mergeCell ref="B125:D125"/>
    <mergeCell ref="B126:D126"/>
    <mergeCell ref="B127:D127"/>
    <mergeCell ref="B128:D128"/>
    <mergeCell ref="B90:D90"/>
    <mergeCell ref="B91:D91"/>
    <mergeCell ref="B38:D38"/>
    <mergeCell ref="B39:D39"/>
    <mergeCell ref="B40:D40"/>
    <mergeCell ref="B41:D41"/>
    <mergeCell ref="B28:D28"/>
    <mergeCell ref="B32:D32"/>
    <mergeCell ref="B33:D33"/>
    <mergeCell ref="B34:D34"/>
    <mergeCell ref="B35:D35"/>
    <mergeCell ref="B29:D29"/>
    <mergeCell ref="B30:D30"/>
    <mergeCell ref="B170:D170"/>
    <mergeCell ref="B171:D171"/>
    <mergeCell ref="B172:D172"/>
    <mergeCell ref="B174:D174"/>
    <mergeCell ref="B84:D84"/>
    <mergeCell ref="B85:D85"/>
    <mergeCell ref="B86:D86"/>
    <mergeCell ref="B87:D87"/>
    <mergeCell ref="B165:D165"/>
    <mergeCell ref="B167:D167"/>
    <mergeCell ref="B168:D168"/>
    <mergeCell ref="B169:D169"/>
    <mergeCell ref="B137:D137"/>
    <mergeCell ref="B138:D138"/>
    <mergeCell ref="B140:D140"/>
    <mergeCell ref="B141:D141"/>
    <mergeCell ref="B143:D143"/>
    <mergeCell ref="B144:D144"/>
    <mergeCell ref="B147:D147"/>
    <mergeCell ref="B148:D148"/>
    <mergeCell ref="B129:D129"/>
    <mergeCell ref="B130:D130"/>
    <mergeCell ref="B93:D93"/>
    <mergeCell ref="B133:D133"/>
    <mergeCell ref="B134:D134"/>
    <mergeCell ref="B135:D135"/>
    <mergeCell ref="B102:D102"/>
    <mergeCell ref="B94:D94"/>
    <mergeCell ref="B123:D123"/>
    <mergeCell ref="B124:D124"/>
    <mergeCell ref="B136:D136"/>
    <mergeCell ref="B83:D83"/>
    <mergeCell ref="B120:D120"/>
    <mergeCell ref="B119:D119"/>
    <mergeCell ref="B118:D118"/>
    <mergeCell ref="B99:D99"/>
    <mergeCell ref="B132:D132"/>
    <mergeCell ref="B115:D115"/>
    <mergeCell ref="B107:D107"/>
    <mergeCell ref="B106:D106"/>
    <mergeCell ref="B149:D149"/>
    <mergeCell ref="B150:D150"/>
    <mergeCell ref="B151:D151"/>
    <mergeCell ref="B153:D153"/>
    <mergeCell ref="B154:D154"/>
    <mergeCell ref="B155:D155"/>
    <mergeCell ref="B156:D156"/>
    <mergeCell ref="B158:D158"/>
    <mergeCell ref="B157:D157"/>
    <mergeCell ref="B159:D159"/>
    <mergeCell ref="B160:D160"/>
    <mergeCell ref="B161:D161"/>
    <mergeCell ref="B162:D162"/>
    <mergeCell ref="B163:D163"/>
    <mergeCell ref="B164:D164"/>
    <mergeCell ref="B80:D80"/>
    <mergeCell ref="B81:D81"/>
    <mergeCell ref="B82:D82"/>
    <mergeCell ref="B89:D89"/>
    <mergeCell ref="B92:D92"/>
    <mergeCell ref="B117:D117"/>
    <mergeCell ref="B116:D116"/>
    <mergeCell ref="B76:D76"/>
    <mergeCell ref="B77:D77"/>
    <mergeCell ref="B70:D70"/>
    <mergeCell ref="B71:D71"/>
    <mergeCell ref="B72:D72"/>
    <mergeCell ref="B73:D73"/>
    <mergeCell ref="B74:D74"/>
  </mergeCells>
  <printOptions/>
  <pageMargins left="0.18" right="0.16" top="0.5" bottom="0.17" header="0.5" footer="0.1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45"/>
  <sheetViews>
    <sheetView tabSelected="1" zoomScalePageLayoutView="0" workbookViewId="0" topLeftCell="A125">
      <selection activeCell="E134" sqref="E134"/>
    </sheetView>
  </sheetViews>
  <sheetFormatPr defaultColWidth="9.140625" defaultRowHeight="12.75"/>
  <cols>
    <col min="1" max="1" width="2.28125" style="39" customWidth="1"/>
    <col min="2" max="2" width="3.8515625" style="3" customWidth="1"/>
    <col min="3" max="3" width="26.28125" style="39" customWidth="1"/>
    <col min="4" max="4" width="9.140625" style="39" customWidth="1"/>
    <col min="5" max="5" width="10.8515625" style="39" customWidth="1"/>
    <col min="6" max="6" width="11.57421875" style="39" customWidth="1"/>
    <col min="7" max="7" width="11.00390625" style="39" customWidth="1"/>
    <col min="8" max="8" width="11.57421875" style="39" customWidth="1"/>
    <col min="9" max="9" width="13.140625" style="39" customWidth="1"/>
    <col min="10" max="16384" width="9.140625" style="39" customWidth="1"/>
  </cols>
  <sheetData>
    <row r="1" spans="2:10" ht="21" customHeight="1">
      <c r="B1" s="1"/>
      <c r="C1" s="36"/>
      <c r="D1" s="36"/>
      <c r="E1" s="36"/>
      <c r="F1" s="36"/>
      <c r="G1" s="36"/>
      <c r="H1" s="36"/>
      <c r="I1" s="36"/>
      <c r="J1" s="104"/>
    </row>
    <row r="2" spans="2:10" ht="23.25" customHeight="1">
      <c r="B2" s="97" t="s">
        <v>45</v>
      </c>
      <c r="C2" s="36"/>
      <c r="D2" s="36"/>
      <c r="E2" s="40" t="s">
        <v>13</v>
      </c>
      <c r="F2" s="37"/>
      <c r="G2" s="37"/>
      <c r="H2" s="41"/>
      <c r="I2" s="36"/>
      <c r="J2" s="104"/>
    </row>
    <row r="3" spans="2:10" ht="20.25" customHeight="1">
      <c r="B3" s="96" t="s">
        <v>46</v>
      </c>
      <c r="C3" s="36"/>
      <c r="D3" s="49" t="s">
        <v>44</v>
      </c>
      <c r="F3" s="36"/>
      <c r="G3" s="41"/>
      <c r="H3" s="41"/>
      <c r="I3" s="36"/>
      <c r="J3" s="104"/>
    </row>
    <row r="4" spans="2:10" ht="36" customHeight="1">
      <c r="B4" s="2"/>
      <c r="C4" s="36"/>
      <c r="D4" s="36"/>
      <c r="E4" s="49" t="s">
        <v>51</v>
      </c>
      <c r="F4" s="36"/>
      <c r="G4" s="41"/>
      <c r="H4" s="41"/>
      <c r="I4" s="36"/>
      <c r="J4" s="104"/>
    </row>
    <row r="5" spans="2:10" ht="52.5" customHeight="1">
      <c r="B5" s="381" t="s">
        <v>107</v>
      </c>
      <c r="C5" s="375"/>
      <c r="D5" s="376"/>
      <c r="E5" s="377"/>
      <c r="F5" s="378" t="s">
        <v>7</v>
      </c>
      <c r="G5" s="379" t="s">
        <v>53</v>
      </c>
      <c r="H5" s="379" t="s">
        <v>54</v>
      </c>
      <c r="I5" s="380" t="s">
        <v>47</v>
      </c>
      <c r="J5" s="104"/>
    </row>
    <row r="6" spans="2:10" ht="14.25" customHeight="1">
      <c r="B6" s="106">
        <v>1</v>
      </c>
      <c r="C6" s="336">
        <v>2</v>
      </c>
      <c r="D6" s="336"/>
      <c r="E6" s="336"/>
      <c r="F6" s="107">
        <v>3</v>
      </c>
      <c r="G6" s="107">
        <v>4</v>
      </c>
      <c r="H6" s="107">
        <v>5</v>
      </c>
      <c r="I6" s="107">
        <v>6</v>
      </c>
      <c r="J6" s="104"/>
    </row>
    <row r="7" spans="2:10" ht="19.5" customHeight="1">
      <c r="B7" s="368" t="s">
        <v>87</v>
      </c>
      <c r="C7" s="313"/>
      <c r="D7" s="313"/>
      <c r="E7" s="313"/>
      <c r="F7" s="313"/>
      <c r="G7" s="313"/>
      <c r="H7" s="313"/>
      <c r="I7" s="369"/>
      <c r="J7" s="104"/>
    </row>
    <row r="8" spans="2:10" ht="21" customHeight="1">
      <c r="B8" s="108"/>
      <c r="C8" s="337" t="s">
        <v>48</v>
      </c>
      <c r="D8" s="338"/>
      <c r="E8" s="338"/>
      <c r="F8" s="109">
        <f>F9+F59</f>
        <v>187000</v>
      </c>
      <c r="G8" s="109">
        <f>G9+G59</f>
        <v>0</v>
      </c>
      <c r="H8" s="109">
        <f>H9+H59</f>
        <v>187000</v>
      </c>
      <c r="I8" s="109">
        <f>I9+I59</f>
        <v>187000</v>
      </c>
      <c r="J8" s="104"/>
    </row>
    <row r="9" spans="2:10" ht="37.5" customHeight="1">
      <c r="B9" s="110"/>
      <c r="C9" s="244" t="s">
        <v>20</v>
      </c>
      <c r="D9" s="382"/>
      <c r="E9" s="383"/>
      <c r="F9" s="111">
        <f>F20+F33+F35+F41+F44</f>
        <v>92647</v>
      </c>
      <c r="G9" s="111">
        <f>G20+G33+G35+G41+G44</f>
        <v>0</v>
      </c>
      <c r="H9" s="111">
        <f>H20+H33+H35+H41+H44</f>
        <v>92647</v>
      </c>
      <c r="I9" s="111">
        <f>I20+I33+I35+I41+I44</f>
        <v>92647</v>
      </c>
      <c r="J9" s="104"/>
    </row>
    <row r="10" spans="2:10" ht="15" customHeight="1" hidden="1">
      <c r="B10" s="112"/>
      <c r="C10" s="113"/>
      <c r="D10" s="114"/>
      <c r="E10" s="114" t="s">
        <v>15</v>
      </c>
      <c r="F10" s="115">
        <f>F11</f>
        <v>0</v>
      </c>
      <c r="G10" s="115">
        <f>F10</f>
        <v>0</v>
      </c>
      <c r="H10" s="115"/>
      <c r="I10" s="115">
        <f>I11</f>
        <v>0</v>
      </c>
      <c r="J10" s="104"/>
    </row>
    <row r="11" spans="2:10" ht="15" customHeight="1" hidden="1">
      <c r="B11" s="112"/>
      <c r="C11" s="44" t="s">
        <v>8</v>
      </c>
      <c r="D11" s="116"/>
      <c r="E11" s="116"/>
      <c r="F11" s="116">
        <f>F12+F13</f>
        <v>0</v>
      </c>
      <c r="G11" s="116">
        <f>F11</f>
        <v>0</v>
      </c>
      <c r="H11" s="116"/>
      <c r="I11" s="116">
        <f>I12+I13</f>
        <v>0</v>
      </c>
      <c r="J11" s="104"/>
    </row>
    <row r="12" spans="2:10" ht="15" customHeight="1" hidden="1">
      <c r="B12" s="117">
        <v>1</v>
      </c>
      <c r="C12" s="220"/>
      <c r="D12" s="248"/>
      <c r="E12" s="248"/>
      <c r="F12" s="98"/>
      <c r="G12" s="98">
        <f>F12</f>
        <v>0</v>
      </c>
      <c r="H12" s="98"/>
      <c r="I12" s="98"/>
      <c r="J12" s="104"/>
    </row>
    <row r="13" spans="2:10" ht="15" customHeight="1" hidden="1">
      <c r="B13" s="117">
        <v>2</v>
      </c>
      <c r="C13" s="18"/>
      <c r="D13" s="118"/>
      <c r="E13" s="118"/>
      <c r="F13" s="98"/>
      <c r="G13" s="98">
        <f>F13</f>
        <v>0</v>
      </c>
      <c r="H13" s="98"/>
      <c r="I13" s="98"/>
      <c r="J13" s="104"/>
    </row>
    <row r="14" spans="2:10" ht="15" customHeight="1" hidden="1">
      <c r="B14" s="117"/>
      <c r="C14" s="339" t="s">
        <v>14</v>
      </c>
      <c r="D14" s="340"/>
      <c r="E14" s="340"/>
      <c r="F14" s="115">
        <f>F15</f>
        <v>0</v>
      </c>
      <c r="G14" s="115">
        <f>G15</f>
        <v>0</v>
      </c>
      <c r="H14" s="115"/>
      <c r="I14" s="115"/>
      <c r="J14" s="104"/>
    </row>
    <row r="15" spans="2:10" ht="15" customHeight="1" hidden="1">
      <c r="B15" s="117">
        <v>3</v>
      </c>
      <c r="C15" s="119"/>
      <c r="D15" s="120"/>
      <c r="E15" s="120"/>
      <c r="F15" s="116"/>
      <c r="G15" s="116">
        <v>0</v>
      </c>
      <c r="H15" s="116"/>
      <c r="I15" s="116"/>
      <c r="J15" s="104"/>
    </row>
    <row r="16" spans="2:10" ht="15" customHeight="1" hidden="1">
      <c r="B16" s="112"/>
      <c r="C16" s="341" t="s">
        <v>9</v>
      </c>
      <c r="D16" s="342"/>
      <c r="E16" s="342"/>
      <c r="F16" s="115">
        <f>F17</f>
        <v>0</v>
      </c>
      <c r="G16" s="115">
        <f>F16</f>
        <v>0</v>
      </c>
      <c r="H16" s="115"/>
      <c r="I16" s="115">
        <f>I17</f>
        <v>0</v>
      </c>
      <c r="J16" s="104"/>
    </row>
    <row r="17" spans="2:10" ht="15" customHeight="1" hidden="1">
      <c r="B17" s="112"/>
      <c r="C17" s="120" t="s">
        <v>10</v>
      </c>
      <c r="D17" s="46"/>
      <c r="E17" s="46"/>
      <c r="F17" s="116">
        <f>F18+F19</f>
        <v>0</v>
      </c>
      <c r="G17" s="116">
        <f>F17</f>
        <v>0</v>
      </c>
      <c r="H17" s="116"/>
      <c r="I17" s="116"/>
      <c r="J17" s="104"/>
    </row>
    <row r="18" spans="2:10" ht="15" customHeight="1" hidden="1">
      <c r="B18" s="117">
        <v>4</v>
      </c>
      <c r="C18" s="220"/>
      <c r="D18" s="248"/>
      <c r="E18" s="248"/>
      <c r="F18" s="98"/>
      <c r="G18" s="98">
        <f>F18</f>
        <v>0</v>
      </c>
      <c r="H18" s="98"/>
      <c r="I18" s="98"/>
      <c r="J18" s="104"/>
    </row>
    <row r="19" spans="2:10" ht="15" customHeight="1" hidden="1">
      <c r="B19" s="117">
        <v>5</v>
      </c>
      <c r="C19" s="220"/>
      <c r="D19" s="248"/>
      <c r="E19" s="248"/>
      <c r="F19" s="98"/>
      <c r="G19" s="98">
        <f>F19</f>
        <v>0</v>
      </c>
      <c r="H19" s="98"/>
      <c r="I19" s="98"/>
      <c r="J19" s="104"/>
    </row>
    <row r="20" spans="2:10" ht="21.75" customHeight="1">
      <c r="B20" s="121"/>
      <c r="C20" s="334" t="s">
        <v>21</v>
      </c>
      <c r="D20" s="335"/>
      <c r="E20" s="335"/>
      <c r="F20" s="122">
        <f>SUM(F21:F27)</f>
        <v>65574</v>
      </c>
      <c r="G20" s="122">
        <f>SUM(G21:G27)</f>
        <v>0</v>
      </c>
      <c r="H20" s="122">
        <f>SUM(H21:H27)</f>
        <v>65574</v>
      </c>
      <c r="I20" s="122">
        <f>SUM(I21:I27)</f>
        <v>65574</v>
      </c>
      <c r="J20" s="104"/>
    </row>
    <row r="21" spans="2:10" s="47" customFormat="1" ht="35.25" customHeight="1">
      <c r="B21" s="105">
        <v>1</v>
      </c>
      <c r="C21" s="235" t="s">
        <v>59</v>
      </c>
      <c r="D21" s="282"/>
      <c r="E21" s="283"/>
      <c r="F21" s="123">
        <v>19979</v>
      </c>
      <c r="G21" s="116">
        <v>0</v>
      </c>
      <c r="H21" s="124">
        <v>19979</v>
      </c>
      <c r="I21" s="123">
        <v>19979</v>
      </c>
      <c r="J21" s="104"/>
    </row>
    <row r="22" spans="2:10" s="47" customFormat="1" ht="35.25" customHeight="1">
      <c r="B22" s="105">
        <v>2</v>
      </c>
      <c r="C22" s="235" t="s">
        <v>63</v>
      </c>
      <c r="D22" s="282"/>
      <c r="E22" s="283"/>
      <c r="F22" s="123">
        <v>18000</v>
      </c>
      <c r="G22" s="116">
        <v>0</v>
      </c>
      <c r="H22" s="124">
        <v>18000</v>
      </c>
      <c r="I22" s="123">
        <v>18000</v>
      </c>
      <c r="J22" s="104"/>
    </row>
    <row r="23" spans="2:10" s="47" customFormat="1" ht="35.25" customHeight="1">
      <c r="B23" s="105">
        <v>3</v>
      </c>
      <c r="C23" s="222" t="s">
        <v>65</v>
      </c>
      <c r="D23" s="285"/>
      <c r="E23" s="285"/>
      <c r="F23" s="123">
        <v>3000</v>
      </c>
      <c r="G23" s="116">
        <v>0</v>
      </c>
      <c r="H23" s="124">
        <v>3000</v>
      </c>
      <c r="I23" s="123">
        <v>3000</v>
      </c>
      <c r="J23" s="104"/>
    </row>
    <row r="24" spans="2:10" s="47" customFormat="1" ht="35.25" customHeight="1">
      <c r="B24" s="105">
        <v>4</v>
      </c>
      <c r="C24" s="222" t="s">
        <v>66</v>
      </c>
      <c r="D24" s="285"/>
      <c r="E24" s="285"/>
      <c r="F24" s="123">
        <v>1500</v>
      </c>
      <c r="G24" s="116">
        <v>0</v>
      </c>
      <c r="H24" s="124">
        <v>1500</v>
      </c>
      <c r="I24" s="123">
        <v>1500</v>
      </c>
      <c r="J24" s="104"/>
    </row>
    <row r="25" spans="2:10" s="47" customFormat="1" ht="35.25" customHeight="1">
      <c r="B25" s="105">
        <v>5</v>
      </c>
      <c r="C25" s="222" t="s">
        <v>68</v>
      </c>
      <c r="D25" s="285"/>
      <c r="E25" s="285"/>
      <c r="F25" s="123">
        <v>5000</v>
      </c>
      <c r="G25" s="116">
        <v>0</v>
      </c>
      <c r="H25" s="124">
        <v>5000</v>
      </c>
      <c r="I25" s="123">
        <v>5000</v>
      </c>
      <c r="J25" s="104"/>
    </row>
    <row r="26" spans="2:10" s="47" customFormat="1" ht="35.25" customHeight="1">
      <c r="B26" s="105">
        <v>6</v>
      </c>
      <c r="C26" s="222" t="s">
        <v>72</v>
      </c>
      <c r="D26" s="285"/>
      <c r="E26" s="285"/>
      <c r="F26" s="123">
        <v>3100</v>
      </c>
      <c r="G26" s="116">
        <v>0</v>
      </c>
      <c r="H26" s="124">
        <v>3100</v>
      </c>
      <c r="I26" s="123">
        <v>3100</v>
      </c>
      <c r="J26" s="104"/>
    </row>
    <row r="27" spans="2:10" s="47" customFormat="1" ht="35.25" customHeight="1">
      <c r="B27" s="105">
        <v>7</v>
      </c>
      <c r="C27" s="222" t="s">
        <v>76</v>
      </c>
      <c r="D27" s="222"/>
      <c r="E27" s="222"/>
      <c r="F27" s="123">
        <v>14995</v>
      </c>
      <c r="G27" s="116">
        <v>0</v>
      </c>
      <c r="H27" s="124">
        <v>14995</v>
      </c>
      <c r="I27" s="123">
        <v>14995</v>
      </c>
      <c r="J27" s="104"/>
    </row>
    <row r="28" spans="2:10" s="47" customFormat="1" ht="30" customHeight="1" hidden="1">
      <c r="B28" s="105"/>
      <c r="C28" s="247"/>
      <c r="D28" s="247"/>
      <c r="E28" s="247"/>
      <c r="F28" s="98"/>
      <c r="G28" s="116"/>
      <c r="H28" s="116"/>
      <c r="I28" s="98"/>
      <c r="J28" s="104"/>
    </row>
    <row r="29" spans="2:10" s="47" customFormat="1" ht="16.5" customHeight="1" hidden="1">
      <c r="B29" s="125"/>
      <c r="C29" s="93" t="s">
        <v>16</v>
      </c>
      <c r="D29" s="94"/>
      <c r="E29" s="94"/>
      <c r="F29" s="122">
        <f>F30</f>
        <v>0</v>
      </c>
      <c r="G29" s="115">
        <f>G30</f>
        <v>0</v>
      </c>
      <c r="H29" s="122">
        <f>H30</f>
        <v>0</v>
      </c>
      <c r="I29" s="122">
        <f>I30</f>
        <v>0</v>
      </c>
      <c r="J29" s="104"/>
    </row>
    <row r="30" spans="2:10" s="47" customFormat="1" ht="19.5" customHeight="1" hidden="1">
      <c r="B30" s="105">
        <v>2</v>
      </c>
      <c r="C30" s="247" t="s">
        <v>33</v>
      </c>
      <c r="D30" s="248"/>
      <c r="E30" s="248"/>
      <c r="F30" s="123"/>
      <c r="G30" s="116"/>
      <c r="H30" s="124"/>
      <c r="I30" s="123"/>
      <c r="J30" s="104"/>
    </row>
    <row r="31" spans="2:10" s="47" customFormat="1" ht="15.75" hidden="1">
      <c r="B31" s="125"/>
      <c r="C31" s="334" t="s">
        <v>30</v>
      </c>
      <c r="D31" s="276"/>
      <c r="E31" s="276"/>
      <c r="F31" s="115">
        <f>F32</f>
        <v>0</v>
      </c>
      <c r="G31" s="115">
        <f>G32</f>
        <v>0</v>
      </c>
      <c r="H31" s="115">
        <f>H32</f>
        <v>0</v>
      </c>
      <c r="I31" s="115">
        <f>I32</f>
        <v>0</v>
      </c>
      <c r="J31" s="104"/>
    </row>
    <row r="32" spans="2:10" s="47" customFormat="1" ht="15.75" hidden="1">
      <c r="B32" s="105"/>
      <c r="C32" s="247"/>
      <c r="D32" s="276"/>
      <c r="E32" s="276"/>
      <c r="F32" s="98"/>
      <c r="G32" s="116"/>
      <c r="H32" s="116"/>
      <c r="I32" s="98"/>
      <c r="J32" s="104"/>
    </row>
    <row r="33" spans="2:10" ht="21.75" customHeight="1">
      <c r="B33" s="121"/>
      <c r="C33" s="334" t="s">
        <v>78</v>
      </c>
      <c r="D33" s="335"/>
      <c r="E33" s="335"/>
      <c r="F33" s="122">
        <f>SUM(F34)</f>
        <v>5994</v>
      </c>
      <c r="G33" s="122">
        <f>SUM(G34)</f>
        <v>0</v>
      </c>
      <c r="H33" s="122">
        <f>SUM(H34)</f>
        <v>5994</v>
      </c>
      <c r="I33" s="122">
        <f>SUM(I34)</f>
        <v>5994</v>
      </c>
      <c r="J33" s="104"/>
    </row>
    <row r="34" spans="2:10" s="47" customFormat="1" ht="35.25" customHeight="1">
      <c r="B34" s="105">
        <v>8</v>
      </c>
      <c r="C34" s="235" t="s">
        <v>88</v>
      </c>
      <c r="D34" s="282"/>
      <c r="E34" s="283"/>
      <c r="F34" s="123">
        <v>5994</v>
      </c>
      <c r="G34" s="116">
        <v>0</v>
      </c>
      <c r="H34" s="124">
        <v>5994</v>
      </c>
      <c r="I34" s="123">
        <v>5994</v>
      </c>
      <c r="J34" s="104"/>
    </row>
    <row r="35" spans="2:10" s="47" customFormat="1" ht="69.75" customHeight="1">
      <c r="B35" s="125"/>
      <c r="C35" s="334" t="s">
        <v>14</v>
      </c>
      <c r="D35" s="276"/>
      <c r="E35" s="276"/>
      <c r="F35" s="122">
        <f>SUM(F36:F40)</f>
        <v>11989</v>
      </c>
      <c r="G35" s="122">
        <f>SUM(G36:G40)</f>
        <v>0</v>
      </c>
      <c r="H35" s="122">
        <f>SUM(H36:H40)</f>
        <v>11989</v>
      </c>
      <c r="I35" s="122">
        <f>SUM(I36:I40)</f>
        <v>11989</v>
      </c>
      <c r="J35" s="104"/>
    </row>
    <row r="36" spans="2:10" s="47" customFormat="1" ht="24" customHeight="1">
      <c r="B36" s="105">
        <v>9</v>
      </c>
      <c r="C36" s="247" t="s">
        <v>101</v>
      </c>
      <c r="D36" s="248"/>
      <c r="E36" s="278"/>
      <c r="F36" s="123">
        <v>0</v>
      </c>
      <c r="G36" s="98">
        <v>0</v>
      </c>
      <c r="H36" s="123">
        <v>0</v>
      </c>
      <c r="I36" s="123">
        <v>0</v>
      </c>
      <c r="J36" s="104"/>
    </row>
    <row r="37" spans="2:10" s="47" customFormat="1" ht="24" customHeight="1">
      <c r="B37" s="105">
        <v>10</v>
      </c>
      <c r="C37" s="247" t="s">
        <v>62</v>
      </c>
      <c r="D37" s="248"/>
      <c r="E37" s="248"/>
      <c r="F37" s="124">
        <v>3000</v>
      </c>
      <c r="G37" s="124">
        <v>0</v>
      </c>
      <c r="H37" s="124">
        <v>3000</v>
      </c>
      <c r="I37" s="124">
        <v>3000</v>
      </c>
      <c r="J37" s="104"/>
    </row>
    <row r="38" spans="2:10" s="47" customFormat="1" ht="24" customHeight="1">
      <c r="B38" s="105">
        <v>11</v>
      </c>
      <c r="C38" s="247" t="s">
        <v>71</v>
      </c>
      <c r="D38" s="247"/>
      <c r="E38" s="247"/>
      <c r="F38" s="123">
        <v>5000</v>
      </c>
      <c r="G38" s="116">
        <v>0</v>
      </c>
      <c r="H38" s="123">
        <v>5000</v>
      </c>
      <c r="I38" s="123">
        <v>5000</v>
      </c>
      <c r="J38" s="104"/>
    </row>
    <row r="39" spans="2:10" s="47" customFormat="1" ht="24" customHeight="1">
      <c r="B39" s="105">
        <v>12</v>
      </c>
      <c r="C39" s="222" t="s">
        <v>77</v>
      </c>
      <c r="D39" s="276"/>
      <c r="E39" s="276"/>
      <c r="F39" s="123">
        <v>3989</v>
      </c>
      <c r="G39" s="116">
        <v>0</v>
      </c>
      <c r="H39" s="123">
        <v>3989</v>
      </c>
      <c r="I39" s="123">
        <v>3989</v>
      </c>
      <c r="J39" s="104"/>
    </row>
    <row r="40" spans="2:10" s="47" customFormat="1" ht="24" customHeight="1">
      <c r="B40" s="105">
        <v>13</v>
      </c>
      <c r="C40" s="222" t="s">
        <v>102</v>
      </c>
      <c r="D40" s="276"/>
      <c r="E40" s="276"/>
      <c r="F40" s="123">
        <v>0</v>
      </c>
      <c r="G40" s="116">
        <v>0</v>
      </c>
      <c r="H40" s="123">
        <v>0</v>
      </c>
      <c r="I40" s="123">
        <v>0</v>
      </c>
      <c r="J40" s="104"/>
    </row>
    <row r="41" spans="2:10" s="47" customFormat="1" ht="37.5" customHeight="1">
      <c r="B41" s="125"/>
      <c r="C41" s="334" t="s">
        <v>9</v>
      </c>
      <c r="D41" s="276"/>
      <c r="E41" s="276"/>
      <c r="F41" s="122">
        <f>SUM(F42:F43)</f>
        <v>9090</v>
      </c>
      <c r="G41" s="122">
        <f>SUM(G42:G43)</f>
        <v>0</v>
      </c>
      <c r="H41" s="122">
        <f>SUM(H42:H43)</f>
        <v>9090</v>
      </c>
      <c r="I41" s="122">
        <f>SUM(I42:I43)</f>
        <v>9090</v>
      </c>
      <c r="J41" s="104"/>
    </row>
    <row r="42" spans="2:10" s="47" customFormat="1" ht="47.25" customHeight="1">
      <c r="B42" s="105">
        <v>14</v>
      </c>
      <c r="C42" s="222" t="s">
        <v>79</v>
      </c>
      <c r="D42" s="276"/>
      <c r="E42" s="276"/>
      <c r="F42" s="123">
        <v>4990</v>
      </c>
      <c r="G42" s="116">
        <v>0</v>
      </c>
      <c r="H42" s="123">
        <v>4990</v>
      </c>
      <c r="I42" s="123">
        <v>4990</v>
      </c>
      <c r="J42" s="104"/>
    </row>
    <row r="43" spans="2:10" s="47" customFormat="1" ht="47.25" customHeight="1">
      <c r="B43" s="370">
        <v>28</v>
      </c>
      <c r="C43" s="352" t="s">
        <v>89</v>
      </c>
      <c r="D43" s="371"/>
      <c r="E43" s="371"/>
      <c r="F43" s="350">
        <v>4100</v>
      </c>
      <c r="G43" s="351">
        <v>0</v>
      </c>
      <c r="H43" s="350">
        <v>4100</v>
      </c>
      <c r="I43" s="350">
        <v>4100</v>
      </c>
      <c r="J43" s="104"/>
    </row>
    <row r="44" spans="2:10" ht="39" customHeight="1">
      <c r="B44" s="126"/>
      <c r="C44" s="334" t="s">
        <v>12</v>
      </c>
      <c r="D44" s="335"/>
      <c r="E44" s="335"/>
      <c r="F44" s="122">
        <f>F45+F49</f>
        <v>0</v>
      </c>
      <c r="G44" s="122">
        <f>G45+G49</f>
        <v>0</v>
      </c>
      <c r="H44" s="122">
        <f>H45+H49</f>
        <v>0</v>
      </c>
      <c r="I44" s="122">
        <f>I45+I49</f>
        <v>0</v>
      </c>
      <c r="J44" s="104"/>
    </row>
    <row r="45" spans="2:10" s="47" customFormat="1" ht="27.75" customHeight="1">
      <c r="B45" s="127"/>
      <c r="C45" s="343" t="s">
        <v>41</v>
      </c>
      <c r="D45" s="344"/>
      <c r="E45" s="344"/>
      <c r="F45" s="128">
        <f>SUM(F46:F48)</f>
        <v>0</v>
      </c>
      <c r="G45" s="129">
        <f>SUM(G46:G58)</f>
        <v>0</v>
      </c>
      <c r="H45" s="128">
        <f>SUM(H46:H48)</f>
        <v>0</v>
      </c>
      <c r="I45" s="128">
        <f>SUM(I46:I48)</f>
        <v>0</v>
      </c>
      <c r="J45" s="104"/>
    </row>
    <row r="46" spans="2:10" s="47" customFormat="1" ht="27" customHeight="1" hidden="1">
      <c r="B46" s="105">
        <v>8</v>
      </c>
      <c r="C46" s="247" t="s">
        <v>4</v>
      </c>
      <c r="D46" s="248"/>
      <c r="E46" s="248"/>
      <c r="F46" s="123"/>
      <c r="G46" s="98">
        <v>0</v>
      </c>
      <c r="H46" s="123"/>
      <c r="I46" s="123"/>
      <c r="J46" s="104"/>
    </row>
    <row r="47" spans="2:10" s="47" customFormat="1" ht="28.5" customHeight="1" hidden="1">
      <c r="B47" s="105">
        <v>10</v>
      </c>
      <c r="C47" s="247" t="s">
        <v>5</v>
      </c>
      <c r="D47" s="248"/>
      <c r="E47" s="248"/>
      <c r="F47" s="123"/>
      <c r="G47" s="98">
        <v>0</v>
      </c>
      <c r="H47" s="123"/>
      <c r="I47" s="123"/>
      <c r="J47" s="104"/>
    </row>
    <row r="48" spans="2:10" s="47" customFormat="1" ht="37.5" customHeight="1">
      <c r="B48" s="105">
        <v>15</v>
      </c>
      <c r="C48" s="247" t="s">
        <v>103</v>
      </c>
      <c r="D48" s="248"/>
      <c r="E48" s="248"/>
      <c r="F48" s="123">
        <v>0</v>
      </c>
      <c r="G48" s="98">
        <v>0</v>
      </c>
      <c r="H48" s="123">
        <v>0</v>
      </c>
      <c r="I48" s="123">
        <v>0</v>
      </c>
      <c r="J48" s="104"/>
    </row>
    <row r="49" spans="2:10" s="47" customFormat="1" ht="19.5" customHeight="1" hidden="1">
      <c r="B49" s="105"/>
      <c r="C49" s="343" t="s">
        <v>27</v>
      </c>
      <c r="D49" s="344"/>
      <c r="E49" s="344"/>
      <c r="F49" s="128">
        <f>F50+F51+F52+F54+F55</f>
        <v>0</v>
      </c>
      <c r="G49" s="128">
        <f>G50+G51+G52+G54+G55</f>
        <v>0</v>
      </c>
      <c r="H49" s="128">
        <f>H50+H51+H52+H54+H55</f>
        <v>0</v>
      </c>
      <c r="I49" s="128">
        <f>I50+I51+I52+I54+I55</f>
        <v>0</v>
      </c>
      <c r="J49" s="104"/>
    </row>
    <row r="50" spans="2:10" s="47" customFormat="1" ht="19.5" customHeight="1" hidden="1">
      <c r="B50" s="105"/>
      <c r="C50" s="247"/>
      <c r="D50" s="248"/>
      <c r="E50" s="248"/>
      <c r="F50" s="123"/>
      <c r="G50" s="98"/>
      <c r="H50" s="123"/>
      <c r="I50" s="123"/>
      <c r="J50" s="104"/>
    </row>
    <row r="51" spans="2:10" s="47" customFormat="1" ht="19.5" customHeight="1" hidden="1">
      <c r="B51" s="105"/>
      <c r="C51" s="222"/>
      <c r="D51" s="276"/>
      <c r="E51" s="276"/>
      <c r="F51" s="98"/>
      <c r="G51" s="98"/>
      <c r="H51" s="123"/>
      <c r="I51" s="123"/>
      <c r="J51" s="104"/>
    </row>
    <row r="52" spans="2:10" s="47" customFormat="1" ht="19.5" customHeight="1" hidden="1">
      <c r="B52" s="105"/>
      <c r="C52" s="222"/>
      <c r="D52" s="276"/>
      <c r="E52" s="276"/>
      <c r="F52" s="123"/>
      <c r="G52" s="98"/>
      <c r="H52" s="123"/>
      <c r="I52" s="123"/>
      <c r="J52" s="104"/>
    </row>
    <row r="53" spans="2:10" s="47" customFormat="1" ht="19.5" customHeight="1" hidden="1">
      <c r="B53" s="105"/>
      <c r="C53" s="35"/>
      <c r="D53" s="67"/>
      <c r="E53" s="67"/>
      <c r="F53" s="98"/>
      <c r="G53" s="98"/>
      <c r="H53" s="98"/>
      <c r="I53" s="98"/>
      <c r="J53" s="104"/>
    </row>
    <row r="54" spans="2:10" s="47" customFormat="1" ht="19.5" customHeight="1" hidden="1">
      <c r="B54" s="105"/>
      <c r="C54" s="222"/>
      <c r="D54" s="276"/>
      <c r="E54" s="276"/>
      <c r="F54" s="98"/>
      <c r="G54" s="98"/>
      <c r="H54" s="98"/>
      <c r="I54" s="123"/>
      <c r="J54" s="104"/>
    </row>
    <row r="55" spans="2:10" s="47" customFormat="1" ht="19.5" customHeight="1" hidden="1">
      <c r="B55" s="105"/>
      <c r="C55" s="222"/>
      <c r="D55" s="276"/>
      <c r="E55" s="276"/>
      <c r="F55" s="98"/>
      <c r="G55" s="98"/>
      <c r="H55" s="123"/>
      <c r="I55" s="123"/>
      <c r="J55" s="104"/>
    </row>
    <row r="56" spans="2:10" s="47" customFormat="1" ht="19.5" customHeight="1" hidden="1">
      <c r="B56" s="105"/>
      <c r="C56" s="222"/>
      <c r="D56" s="276"/>
      <c r="E56" s="276"/>
      <c r="F56" s="98"/>
      <c r="G56" s="98"/>
      <c r="H56" s="98"/>
      <c r="I56" s="98"/>
      <c r="J56" s="104"/>
    </row>
    <row r="57" spans="2:10" s="47" customFormat="1" ht="19.5" customHeight="1" hidden="1">
      <c r="B57" s="105"/>
      <c r="C57" s="222"/>
      <c r="D57" s="276"/>
      <c r="E57" s="276"/>
      <c r="F57" s="98"/>
      <c r="G57" s="98"/>
      <c r="H57" s="98"/>
      <c r="I57" s="98"/>
      <c r="J57" s="104"/>
    </row>
    <row r="58" spans="2:10" ht="19.5" customHeight="1" hidden="1">
      <c r="B58" s="105">
        <v>12</v>
      </c>
      <c r="C58" s="247"/>
      <c r="D58" s="248"/>
      <c r="E58" s="248"/>
      <c r="F58" s="98"/>
      <c r="G58" s="98"/>
      <c r="H58" s="98"/>
      <c r="I58" s="98"/>
      <c r="J58" s="104"/>
    </row>
    <row r="59" spans="2:10" ht="39.75" customHeight="1">
      <c r="B59" s="110"/>
      <c r="C59" s="252" t="s">
        <v>28</v>
      </c>
      <c r="D59" s="345"/>
      <c r="E59" s="345"/>
      <c r="F59" s="111">
        <f>F60+F79+F120</f>
        <v>94353</v>
      </c>
      <c r="G59" s="111">
        <f>G60+G79+G120</f>
        <v>0</v>
      </c>
      <c r="H59" s="111">
        <f>H60+H79+H120</f>
        <v>94353</v>
      </c>
      <c r="I59" s="111">
        <f>I60+I79+I120</f>
        <v>94353</v>
      </c>
      <c r="J59" s="104"/>
    </row>
    <row r="60" spans="2:10" ht="28.5" customHeight="1">
      <c r="B60" s="126"/>
      <c r="C60" s="93" t="s">
        <v>15</v>
      </c>
      <c r="D60" s="94"/>
      <c r="E60" s="94"/>
      <c r="F60" s="122">
        <f>F66+F69+F72</f>
        <v>37877</v>
      </c>
      <c r="G60" s="122">
        <f>G66+G69+G72</f>
        <v>0</v>
      </c>
      <c r="H60" s="122">
        <f>H66+H69+H72</f>
        <v>37877</v>
      </c>
      <c r="I60" s="122">
        <f>I66+I69+I72</f>
        <v>37877</v>
      </c>
      <c r="J60" s="104"/>
    </row>
    <row r="61" spans="2:10" ht="30" customHeight="1" hidden="1">
      <c r="B61" s="112"/>
      <c r="C61" s="223" t="s">
        <v>17</v>
      </c>
      <c r="D61" s="223"/>
      <c r="E61" s="223"/>
      <c r="F61" s="130">
        <f>F62+F63</f>
        <v>0</v>
      </c>
      <c r="G61" s="130">
        <f>G62+G63</f>
        <v>0</v>
      </c>
      <c r="H61" s="130"/>
      <c r="I61" s="130">
        <f>I62</f>
        <v>0</v>
      </c>
      <c r="J61" s="104"/>
    </row>
    <row r="62" spans="2:10" ht="19.5" customHeight="1" hidden="1">
      <c r="B62" s="112"/>
      <c r="C62" s="220"/>
      <c r="D62" s="220"/>
      <c r="E62" s="220"/>
      <c r="F62" s="98"/>
      <c r="G62" s="98"/>
      <c r="H62" s="98"/>
      <c r="I62" s="98"/>
      <c r="J62" s="104"/>
    </row>
    <row r="63" spans="2:10" ht="19.5" customHeight="1" hidden="1">
      <c r="B63" s="112"/>
      <c r="C63" s="220"/>
      <c r="D63" s="220"/>
      <c r="E63" s="220"/>
      <c r="F63" s="116"/>
      <c r="G63" s="116"/>
      <c r="H63" s="116"/>
      <c r="I63" s="116"/>
      <c r="J63" s="104"/>
    </row>
    <row r="64" spans="2:10" ht="19.5" customHeight="1" hidden="1">
      <c r="B64" s="112"/>
      <c r="C64" s="220"/>
      <c r="D64" s="220"/>
      <c r="E64" s="220"/>
      <c r="F64" s="116"/>
      <c r="G64" s="116"/>
      <c r="H64" s="116"/>
      <c r="I64" s="116"/>
      <c r="J64" s="104"/>
    </row>
    <row r="65" spans="2:10" ht="19.5" customHeight="1" hidden="1">
      <c r="B65" s="112"/>
      <c r="C65" s="102"/>
      <c r="D65" s="102"/>
      <c r="E65" s="102"/>
      <c r="F65" s="116"/>
      <c r="G65" s="116"/>
      <c r="H65" s="116"/>
      <c r="I65" s="116"/>
      <c r="J65" s="104"/>
    </row>
    <row r="66" spans="2:10" ht="37.5" customHeight="1">
      <c r="B66" s="103"/>
      <c r="C66" s="223" t="s">
        <v>60</v>
      </c>
      <c r="D66" s="223"/>
      <c r="E66" s="223"/>
      <c r="F66" s="207">
        <f>SUM(F67:F68)</f>
        <v>16400</v>
      </c>
      <c r="G66" s="207">
        <f>SUM(G67:G68)</f>
        <v>0</v>
      </c>
      <c r="H66" s="207">
        <f>SUM(H67:H68)</f>
        <v>16400</v>
      </c>
      <c r="I66" s="207">
        <f>SUM(I67:I68)</f>
        <v>16400</v>
      </c>
      <c r="J66" s="104"/>
    </row>
    <row r="67" spans="2:10" ht="28.5" customHeight="1">
      <c r="B67" s="112">
        <v>16</v>
      </c>
      <c r="C67" s="222" t="s">
        <v>61</v>
      </c>
      <c r="D67" s="222"/>
      <c r="E67" s="222"/>
      <c r="F67" s="124">
        <v>15000</v>
      </c>
      <c r="G67" s="116">
        <v>0</v>
      </c>
      <c r="H67" s="124">
        <v>15000</v>
      </c>
      <c r="I67" s="124">
        <v>15000</v>
      </c>
      <c r="J67" s="104"/>
    </row>
    <row r="68" spans="2:10" ht="28.5" customHeight="1">
      <c r="B68" s="112">
        <v>17</v>
      </c>
      <c r="C68" s="222" t="s">
        <v>73</v>
      </c>
      <c r="D68" s="222"/>
      <c r="E68" s="222"/>
      <c r="F68" s="124">
        <v>1400</v>
      </c>
      <c r="G68" s="116">
        <v>0</v>
      </c>
      <c r="H68" s="124">
        <v>1400</v>
      </c>
      <c r="I68" s="124">
        <v>1400</v>
      </c>
      <c r="J68" s="104"/>
    </row>
    <row r="69" spans="2:10" ht="37.5" customHeight="1">
      <c r="B69" s="103"/>
      <c r="C69" s="223" t="s">
        <v>69</v>
      </c>
      <c r="D69" s="223"/>
      <c r="E69" s="223"/>
      <c r="F69" s="207">
        <f>SUM(F70:F71)</f>
        <v>3500</v>
      </c>
      <c r="G69" s="207">
        <f>SUM(G70:G71)</f>
        <v>0</v>
      </c>
      <c r="H69" s="207">
        <f>SUM(H70:H71)</f>
        <v>3500</v>
      </c>
      <c r="I69" s="207">
        <f>SUM(I70:I71)</f>
        <v>3500</v>
      </c>
      <c r="J69" s="104"/>
    </row>
    <row r="70" spans="2:10" ht="28.5" customHeight="1">
      <c r="B70" s="112">
        <v>18</v>
      </c>
      <c r="C70" s="222" t="s">
        <v>70</v>
      </c>
      <c r="D70" s="222"/>
      <c r="E70" s="222"/>
      <c r="F70" s="124">
        <v>1500</v>
      </c>
      <c r="G70" s="116">
        <v>0</v>
      </c>
      <c r="H70" s="124">
        <v>1500</v>
      </c>
      <c r="I70" s="124">
        <v>1500</v>
      </c>
      <c r="J70" s="104"/>
    </row>
    <row r="71" spans="2:10" ht="28.5" customHeight="1">
      <c r="B71" s="112">
        <v>19</v>
      </c>
      <c r="C71" s="222" t="s">
        <v>74</v>
      </c>
      <c r="D71" s="222"/>
      <c r="E71" s="222"/>
      <c r="F71" s="124">
        <v>2000</v>
      </c>
      <c r="G71" s="116">
        <v>0</v>
      </c>
      <c r="H71" s="124">
        <v>2000</v>
      </c>
      <c r="I71" s="124">
        <v>2000</v>
      </c>
      <c r="J71" s="104"/>
    </row>
    <row r="72" spans="2:10" ht="37.5" customHeight="1">
      <c r="B72" s="103"/>
      <c r="C72" s="223" t="s">
        <v>57</v>
      </c>
      <c r="D72" s="223"/>
      <c r="E72" s="223"/>
      <c r="F72" s="207">
        <f>F73</f>
        <v>17977</v>
      </c>
      <c r="G72" s="207">
        <f>G73</f>
        <v>0</v>
      </c>
      <c r="H72" s="207">
        <f>H73</f>
        <v>17977</v>
      </c>
      <c r="I72" s="207">
        <f>I73</f>
        <v>17977</v>
      </c>
      <c r="J72" s="104"/>
    </row>
    <row r="73" spans="2:10" ht="28.5" customHeight="1">
      <c r="B73" s="112">
        <v>20</v>
      </c>
      <c r="C73" s="222" t="s">
        <v>75</v>
      </c>
      <c r="D73" s="222"/>
      <c r="E73" s="222"/>
      <c r="F73" s="124">
        <v>17977</v>
      </c>
      <c r="G73" s="116">
        <v>0</v>
      </c>
      <c r="H73" s="124">
        <v>17977</v>
      </c>
      <c r="I73" s="124">
        <v>17977</v>
      </c>
      <c r="J73" s="104"/>
    </row>
    <row r="74" spans="2:10" ht="30" customHeight="1" hidden="1">
      <c r="B74" s="112"/>
      <c r="C74" s="223" t="s">
        <v>17</v>
      </c>
      <c r="D74" s="223"/>
      <c r="E74" s="223"/>
      <c r="F74" s="130">
        <f>F75+F76</f>
        <v>0</v>
      </c>
      <c r="G74" s="130">
        <f>G75+G76</f>
        <v>0</v>
      </c>
      <c r="H74" s="130"/>
      <c r="I74" s="130">
        <f>I75</f>
        <v>0</v>
      </c>
      <c r="J74" s="104"/>
    </row>
    <row r="75" spans="2:10" ht="19.5" customHeight="1" hidden="1">
      <c r="B75" s="112"/>
      <c r="C75" s="220"/>
      <c r="D75" s="220"/>
      <c r="E75" s="220"/>
      <c r="F75" s="98"/>
      <c r="G75" s="98"/>
      <c r="H75" s="98"/>
      <c r="I75" s="98"/>
      <c r="J75" s="104"/>
    </row>
    <row r="76" spans="2:10" ht="19.5" customHeight="1" hidden="1">
      <c r="B76" s="112"/>
      <c r="C76" s="220"/>
      <c r="D76" s="220"/>
      <c r="E76" s="220"/>
      <c r="F76" s="116"/>
      <c r="G76" s="116"/>
      <c r="H76" s="116"/>
      <c r="I76" s="116"/>
      <c r="J76" s="104"/>
    </row>
    <row r="77" spans="2:10" ht="19.5" customHeight="1" hidden="1">
      <c r="B77" s="112"/>
      <c r="C77" s="220"/>
      <c r="D77" s="220"/>
      <c r="E77" s="220"/>
      <c r="F77" s="116"/>
      <c r="G77" s="116"/>
      <c r="H77" s="116"/>
      <c r="I77" s="116"/>
      <c r="J77" s="104"/>
    </row>
    <row r="78" spans="2:10" ht="19.5" customHeight="1" hidden="1">
      <c r="B78" s="112"/>
      <c r="C78" s="102"/>
      <c r="D78" s="102"/>
      <c r="E78" s="102"/>
      <c r="F78" s="116"/>
      <c r="G78" s="116"/>
      <c r="H78" s="116"/>
      <c r="I78" s="116"/>
      <c r="J78" s="104"/>
    </row>
    <row r="79" spans="2:10" ht="37.5" customHeight="1">
      <c r="B79" s="126"/>
      <c r="C79" s="279" t="s">
        <v>16</v>
      </c>
      <c r="D79" s="282"/>
      <c r="E79" s="283"/>
      <c r="F79" s="122">
        <f>F119</f>
        <v>4739</v>
      </c>
      <c r="G79" s="122">
        <f>G119</f>
        <v>0</v>
      </c>
      <c r="H79" s="122">
        <f>H119</f>
        <v>4739</v>
      </c>
      <c r="I79" s="122">
        <f>I119</f>
        <v>4739</v>
      </c>
      <c r="J79" s="104"/>
    </row>
    <row r="80" spans="2:10" ht="39" customHeight="1">
      <c r="B80" s="103"/>
      <c r="C80" s="223" t="s">
        <v>56</v>
      </c>
      <c r="D80" s="223"/>
      <c r="E80" s="223"/>
      <c r="F80" s="207">
        <f>SUM(F119)</f>
        <v>4739</v>
      </c>
      <c r="G80" s="207">
        <f>SUM(G119)</f>
        <v>0</v>
      </c>
      <c r="H80" s="207">
        <f>SUM(H119)</f>
        <v>4739</v>
      </c>
      <c r="I80" s="207">
        <f>SUM(I119)</f>
        <v>4739</v>
      </c>
      <c r="J80" s="104"/>
    </row>
    <row r="81" spans="2:10" ht="19.5" customHeight="1" hidden="1">
      <c r="B81" s="112">
        <v>12</v>
      </c>
      <c r="C81" s="222"/>
      <c r="D81" s="222"/>
      <c r="E81" s="222"/>
      <c r="F81" s="124">
        <v>20000</v>
      </c>
      <c r="G81" s="116">
        <v>0</v>
      </c>
      <c r="H81" s="124">
        <v>20000</v>
      </c>
      <c r="I81" s="124">
        <v>20000</v>
      </c>
      <c r="J81" s="104"/>
    </row>
    <row r="82" spans="2:10" ht="19.5" customHeight="1" hidden="1">
      <c r="B82" s="103"/>
      <c r="C82" s="223" t="s">
        <v>32</v>
      </c>
      <c r="D82" s="223"/>
      <c r="E82" s="223"/>
      <c r="F82" s="207">
        <f>F83</f>
        <v>0</v>
      </c>
      <c r="G82" s="130">
        <f>G87</f>
        <v>0</v>
      </c>
      <c r="H82" s="207">
        <f>H83</f>
        <v>0</v>
      </c>
      <c r="I82" s="207">
        <f>I83</f>
        <v>0</v>
      </c>
      <c r="J82" s="104"/>
    </row>
    <row r="83" spans="2:10" ht="19.5" customHeight="1" hidden="1">
      <c r="B83" s="112"/>
      <c r="C83" s="222"/>
      <c r="D83" s="222"/>
      <c r="E83" s="222"/>
      <c r="F83" s="98"/>
      <c r="G83" s="98"/>
      <c r="H83" s="123"/>
      <c r="I83" s="123"/>
      <c r="J83" s="104"/>
    </row>
    <row r="84" spans="2:10" ht="19.5" customHeight="1" hidden="1">
      <c r="B84" s="103"/>
      <c r="C84" s="223" t="s">
        <v>29</v>
      </c>
      <c r="D84" s="223"/>
      <c r="E84" s="223"/>
      <c r="F84" s="207">
        <f>F85</f>
        <v>0</v>
      </c>
      <c r="G84" s="130">
        <f>G89</f>
        <v>0</v>
      </c>
      <c r="H84" s="130">
        <f>H85</f>
        <v>0</v>
      </c>
      <c r="I84" s="207">
        <f>I85</f>
        <v>0</v>
      </c>
      <c r="J84" s="104"/>
    </row>
    <row r="85" spans="2:10" ht="19.5" customHeight="1" hidden="1">
      <c r="B85" s="112"/>
      <c r="C85" s="225"/>
      <c r="D85" s="225"/>
      <c r="E85" s="225"/>
      <c r="F85" s="124"/>
      <c r="G85" s="116"/>
      <c r="H85" s="124"/>
      <c r="I85" s="124"/>
      <c r="J85" s="104"/>
    </row>
    <row r="86" spans="2:10" ht="19.5" customHeight="1" hidden="1">
      <c r="B86" s="112">
        <v>14</v>
      </c>
      <c r="C86" s="225"/>
      <c r="D86" s="225"/>
      <c r="E86" s="225"/>
      <c r="F86" s="116"/>
      <c r="G86" s="116"/>
      <c r="H86" s="116"/>
      <c r="I86" s="116"/>
      <c r="J86" s="104"/>
    </row>
    <row r="87" spans="2:10" ht="19.5" customHeight="1" hidden="1">
      <c r="B87" s="126"/>
      <c r="C87" s="93" t="s">
        <v>16</v>
      </c>
      <c r="D87" s="94"/>
      <c r="E87" s="94"/>
      <c r="F87" s="116"/>
      <c r="G87" s="116"/>
      <c r="H87" s="116"/>
      <c r="I87" s="116"/>
      <c r="J87" s="104"/>
    </row>
    <row r="88" spans="2:10" ht="19.5" customHeight="1" hidden="1">
      <c r="B88" s="103"/>
      <c r="C88" s="265" t="s">
        <v>26</v>
      </c>
      <c r="D88" s="265"/>
      <c r="E88" s="265"/>
      <c r="F88" s="116"/>
      <c r="G88" s="116"/>
      <c r="H88" s="116"/>
      <c r="I88" s="116"/>
      <c r="J88" s="104"/>
    </row>
    <row r="89" spans="2:10" ht="19.5" customHeight="1" hidden="1">
      <c r="B89" s="112"/>
      <c r="C89" s="225"/>
      <c r="D89" s="225"/>
      <c r="E89" s="225"/>
      <c r="F89" s="116"/>
      <c r="G89" s="116"/>
      <c r="H89" s="116"/>
      <c r="I89" s="116"/>
      <c r="J89" s="104"/>
    </row>
    <row r="90" spans="2:10" ht="19.5" customHeight="1" hidden="1">
      <c r="B90" s="112"/>
      <c r="C90" s="225"/>
      <c r="D90" s="226"/>
      <c r="E90" s="226"/>
      <c r="F90" s="116"/>
      <c r="G90" s="116"/>
      <c r="H90" s="116"/>
      <c r="I90" s="116"/>
      <c r="J90" s="104"/>
    </row>
    <row r="91" spans="2:10" ht="19.5" customHeight="1" hidden="1">
      <c r="B91" s="112"/>
      <c r="C91" s="225"/>
      <c r="D91" s="226"/>
      <c r="E91" s="226"/>
      <c r="F91" s="116"/>
      <c r="G91" s="116"/>
      <c r="H91" s="116"/>
      <c r="I91" s="116"/>
      <c r="J91" s="104"/>
    </row>
    <row r="92" spans="2:10" ht="19.5" customHeight="1" hidden="1">
      <c r="B92" s="112"/>
      <c r="C92" s="225"/>
      <c r="D92" s="226"/>
      <c r="E92" s="226"/>
      <c r="F92" s="116"/>
      <c r="G92" s="116"/>
      <c r="H92" s="116"/>
      <c r="I92" s="116"/>
      <c r="J92" s="104"/>
    </row>
    <row r="93" spans="2:10" ht="19.5" customHeight="1" hidden="1">
      <c r="B93" s="103"/>
      <c r="C93" s="265" t="s">
        <v>18</v>
      </c>
      <c r="D93" s="275"/>
      <c r="E93" s="275"/>
      <c r="F93" s="116"/>
      <c r="G93" s="116"/>
      <c r="H93" s="116"/>
      <c r="I93" s="116"/>
      <c r="J93" s="104"/>
    </row>
    <row r="94" spans="2:10" ht="19.5" customHeight="1" hidden="1">
      <c r="B94" s="112"/>
      <c r="C94" s="225"/>
      <c r="D94" s="226"/>
      <c r="E94" s="226"/>
      <c r="F94" s="116"/>
      <c r="G94" s="116"/>
      <c r="H94" s="116"/>
      <c r="I94" s="116"/>
      <c r="J94" s="104"/>
    </row>
    <row r="95" spans="2:10" ht="19.5" customHeight="1" hidden="1">
      <c r="B95" s="112"/>
      <c r="C95" s="225"/>
      <c r="D95" s="226"/>
      <c r="E95" s="226"/>
      <c r="F95" s="116"/>
      <c r="G95" s="116"/>
      <c r="H95" s="116"/>
      <c r="I95" s="116"/>
      <c r="J95" s="104"/>
    </row>
    <row r="96" spans="2:10" ht="19.5" customHeight="1" hidden="1">
      <c r="B96" s="112"/>
      <c r="C96" s="225"/>
      <c r="D96" s="226"/>
      <c r="E96" s="226"/>
      <c r="F96" s="116"/>
      <c r="G96" s="116"/>
      <c r="H96" s="116"/>
      <c r="I96" s="116"/>
      <c r="J96" s="104"/>
    </row>
    <row r="97" spans="2:10" ht="19.5" customHeight="1" hidden="1">
      <c r="B97" s="112"/>
      <c r="C97" s="225"/>
      <c r="D97" s="226"/>
      <c r="E97" s="226"/>
      <c r="F97" s="116"/>
      <c r="G97" s="116"/>
      <c r="H97" s="116"/>
      <c r="I97" s="116"/>
      <c r="J97" s="104"/>
    </row>
    <row r="98" spans="2:10" ht="19.5" customHeight="1" hidden="1">
      <c r="B98" s="112"/>
      <c r="C98" s="225"/>
      <c r="D98" s="226"/>
      <c r="E98" s="226"/>
      <c r="F98" s="116"/>
      <c r="G98" s="116"/>
      <c r="H98" s="116"/>
      <c r="I98" s="116"/>
      <c r="J98" s="104"/>
    </row>
    <row r="99" spans="2:10" ht="19.5" customHeight="1" hidden="1">
      <c r="B99" s="112"/>
      <c r="C99" s="225"/>
      <c r="D99" s="226"/>
      <c r="E99" s="226"/>
      <c r="F99" s="116"/>
      <c r="G99" s="116"/>
      <c r="H99" s="116"/>
      <c r="I99" s="116"/>
      <c r="J99" s="104"/>
    </row>
    <row r="100" spans="2:10" ht="19.5" customHeight="1" hidden="1">
      <c r="B100" s="126"/>
      <c r="C100" s="249" t="s">
        <v>14</v>
      </c>
      <c r="D100" s="250"/>
      <c r="E100" s="250"/>
      <c r="F100" s="116"/>
      <c r="G100" s="116"/>
      <c r="H100" s="116"/>
      <c r="I100" s="116"/>
      <c r="J100" s="104"/>
    </row>
    <row r="101" spans="2:10" ht="19.5" customHeight="1" hidden="1">
      <c r="B101" s="103"/>
      <c r="C101" s="265" t="s">
        <v>22</v>
      </c>
      <c r="D101" s="275"/>
      <c r="E101" s="275"/>
      <c r="F101" s="116"/>
      <c r="G101" s="116"/>
      <c r="H101" s="116"/>
      <c r="I101" s="116"/>
      <c r="J101" s="104"/>
    </row>
    <row r="102" spans="2:10" ht="19.5" customHeight="1" hidden="1">
      <c r="B102" s="112"/>
      <c r="C102" s="44" t="s">
        <v>3</v>
      </c>
      <c r="D102" s="46"/>
      <c r="E102" s="46"/>
      <c r="F102" s="116"/>
      <c r="G102" s="116"/>
      <c r="H102" s="116"/>
      <c r="I102" s="116"/>
      <c r="J102" s="104"/>
    </row>
    <row r="103" spans="2:10" ht="19.5" customHeight="1" hidden="1">
      <c r="B103" s="112"/>
      <c r="C103" s="220"/>
      <c r="D103" s="248"/>
      <c r="E103" s="248"/>
      <c r="F103" s="116"/>
      <c r="G103" s="116"/>
      <c r="H103" s="116"/>
      <c r="I103" s="116"/>
      <c r="J103" s="104"/>
    </row>
    <row r="104" spans="2:10" ht="19.5" customHeight="1" hidden="1">
      <c r="B104" s="112"/>
      <c r="C104" s="220"/>
      <c r="D104" s="248"/>
      <c r="E104" s="248"/>
      <c r="F104" s="116"/>
      <c r="G104" s="116"/>
      <c r="H104" s="116"/>
      <c r="I104" s="116"/>
      <c r="J104" s="104"/>
    </row>
    <row r="105" spans="2:10" ht="19.5" customHeight="1" hidden="1">
      <c r="B105" s="112"/>
      <c r="C105" s="254"/>
      <c r="D105" s="255"/>
      <c r="E105" s="255"/>
      <c r="F105" s="116"/>
      <c r="G105" s="116"/>
      <c r="H105" s="116"/>
      <c r="I105" s="116"/>
      <c r="J105" s="104"/>
    </row>
    <row r="106" spans="2:10" ht="19.5" customHeight="1" hidden="1">
      <c r="B106" s="105"/>
      <c r="C106" s="220" t="s">
        <v>23</v>
      </c>
      <c r="D106" s="248"/>
      <c r="E106" s="248"/>
      <c r="F106" s="116"/>
      <c r="G106" s="116"/>
      <c r="H106" s="116"/>
      <c r="I106" s="116"/>
      <c r="J106" s="104"/>
    </row>
    <row r="107" spans="2:10" ht="19.5" customHeight="1" hidden="1">
      <c r="B107" s="110"/>
      <c r="C107" s="256" t="s">
        <v>24</v>
      </c>
      <c r="D107" s="257"/>
      <c r="E107" s="257"/>
      <c r="F107" s="116"/>
      <c r="G107" s="116"/>
      <c r="H107" s="116"/>
      <c r="I107" s="116"/>
      <c r="J107" s="104"/>
    </row>
    <row r="108" spans="2:10" ht="19.5" customHeight="1" hidden="1">
      <c r="B108" s="126"/>
      <c r="C108" s="93" t="s">
        <v>15</v>
      </c>
      <c r="D108" s="95"/>
      <c r="E108" s="95"/>
      <c r="F108" s="116"/>
      <c r="G108" s="116"/>
      <c r="H108" s="116"/>
      <c r="I108" s="116"/>
      <c r="J108" s="104"/>
    </row>
    <row r="109" spans="2:10" s="47" customFormat="1" ht="19.5" customHeight="1" hidden="1">
      <c r="B109" s="112"/>
      <c r="C109" s="223" t="s">
        <v>19</v>
      </c>
      <c r="D109" s="258"/>
      <c r="E109" s="258"/>
      <c r="F109" s="116"/>
      <c r="G109" s="116"/>
      <c r="H109" s="116"/>
      <c r="I109" s="116"/>
      <c r="J109" s="104"/>
    </row>
    <row r="110" spans="2:10" s="47" customFormat="1" ht="19.5" customHeight="1" hidden="1">
      <c r="B110" s="105"/>
      <c r="C110" s="247"/>
      <c r="D110" s="248"/>
      <c r="E110" s="248"/>
      <c r="F110" s="116"/>
      <c r="G110" s="116"/>
      <c r="H110" s="116"/>
      <c r="I110" s="116"/>
      <c r="J110" s="104"/>
    </row>
    <row r="111" spans="2:10" s="47" customFormat="1" ht="19.5" customHeight="1" hidden="1">
      <c r="B111" s="105"/>
      <c r="C111" s="247"/>
      <c r="D111" s="248"/>
      <c r="E111" s="248"/>
      <c r="F111" s="116"/>
      <c r="G111" s="116"/>
      <c r="H111" s="116"/>
      <c r="I111" s="116"/>
      <c r="J111" s="104"/>
    </row>
    <row r="112" spans="2:10" s="47" customFormat="1" ht="19.5" customHeight="1" hidden="1">
      <c r="B112" s="105"/>
      <c r="C112" s="247"/>
      <c r="D112" s="248"/>
      <c r="E112" s="248"/>
      <c r="F112" s="116"/>
      <c r="G112" s="116"/>
      <c r="H112" s="116"/>
      <c r="I112" s="116"/>
      <c r="J112" s="104"/>
    </row>
    <row r="113" spans="2:10" s="47" customFormat="1" ht="19.5" customHeight="1" hidden="1">
      <c r="B113" s="105"/>
      <c r="C113" s="247"/>
      <c r="D113" s="248"/>
      <c r="E113" s="248"/>
      <c r="F113" s="116"/>
      <c r="G113" s="116"/>
      <c r="H113" s="116"/>
      <c r="I113" s="116"/>
      <c r="J113" s="104"/>
    </row>
    <row r="114" spans="2:10" ht="19.5" customHeight="1" hidden="1">
      <c r="B114" s="131"/>
      <c r="C114" s="249" t="s">
        <v>14</v>
      </c>
      <c r="D114" s="250"/>
      <c r="E114" s="250"/>
      <c r="F114" s="116"/>
      <c r="G114" s="116"/>
      <c r="H114" s="116"/>
      <c r="I114" s="116"/>
      <c r="J114" s="104"/>
    </row>
    <row r="115" spans="2:10" ht="19.5" customHeight="1" hidden="1">
      <c r="B115" s="112">
        <v>15</v>
      </c>
      <c r="C115" s="222"/>
      <c r="D115" s="251"/>
      <c r="E115" s="251"/>
      <c r="F115" s="116"/>
      <c r="G115" s="116"/>
      <c r="H115" s="116"/>
      <c r="I115" s="116"/>
      <c r="J115" s="104"/>
    </row>
    <row r="116" spans="2:10" ht="19.5" customHeight="1" hidden="1">
      <c r="B116" s="132"/>
      <c r="C116" s="252"/>
      <c r="D116" s="253"/>
      <c r="E116" s="253"/>
      <c r="F116" s="116"/>
      <c r="G116" s="116"/>
      <c r="H116" s="116"/>
      <c r="I116" s="116"/>
      <c r="J116" s="104"/>
    </row>
    <row r="117" spans="2:10" ht="19.5" customHeight="1" hidden="1">
      <c r="B117" s="105"/>
      <c r="C117" s="247"/>
      <c r="D117" s="248"/>
      <c r="E117" s="248"/>
      <c r="F117" s="116"/>
      <c r="G117" s="116"/>
      <c r="H117" s="116"/>
      <c r="I117" s="116"/>
      <c r="J117" s="104"/>
    </row>
    <row r="118" spans="2:10" ht="19.5" customHeight="1" hidden="1">
      <c r="B118" s="133"/>
      <c r="C118" s="223" t="s">
        <v>31</v>
      </c>
      <c r="D118" s="224"/>
      <c r="E118" s="224"/>
      <c r="F118" s="207">
        <f>F119</f>
        <v>4739</v>
      </c>
      <c r="G118" s="130">
        <f>G131</f>
        <v>0</v>
      </c>
      <c r="H118" s="130">
        <f>H119</f>
        <v>4739</v>
      </c>
      <c r="I118" s="207">
        <f>I119</f>
        <v>4739</v>
      </c>
      <c r="J118" s="104"/>
    </row>
    <row r="119" spans="2:10" ht="39" customHeight="1">
      <c r="B119" s="105">
        <v>21</v>
      </c>
      <c r="C119" s="225" t="s">
        <v>52</v>
      </c>
      <c r="D119" s="226"/>
      <c r="E119" s="226"/>
      <c r="F119" s="124">
        <v>4739</v>
      </c>
      <c r="G119" s="116">
        <v>0</v>
      </c>
      <c r="H119" s="124">
        <v>4739</v>
      </c>
      <c r="I119" s="124">
        <v>4739</v>
      </c>
      <c r="J119" s="104"/>
    </row>
    <row r="120" spans="2:10" ht="28.5" customHeight="1">
      <c r="B120" s="125"/>
      <c r="C120" s="334" t="s">
        <v>14</v>
      </c>
      <c r="D120" s="346"/>
      <c r="E120" s="346"/>
      <c r="F120" s="122">
        <f>F121+F124+F126</f>
        <v>51737</v>
      </c>
      <c r="G120" s="122">
        <f>G121+G124+G126</f>
        <v>0</v>
      </c>
      <c r="H120" s="122">
        <f>H121+H124+H126</f>
        <v>51737</v>
      </c>
      <c r="I120" s="122">
        <f>I121+I124+I126</f>
        <v>51737</v>
      </c>
      <c r="J120" s="104"/>
    </row>
    <row r="121" spans="2:10" ht="36.75" customHeight="1">
      <c r="B121" s="103"/>
      <c r="C121" s="223" t="s">
        <v>56</v>
      </c>
      <c r="D121" s="223"/>
      <c r="E121" s="223"/>
      <c r="F121" s="207">
        <f>F123</f>
        <v>2600</v>
      </c>
      <c r="G121" s="207">
        <f>G123</f>
        <v>0</v>
      </c>
      <c r="H121" s="207">
        <f>H123</f>
        <v>2600</v>
      </c>
      <c r="I121" s="207">
        <f>I123</f>
        <v>2600</v>
      </c>
      <c r="J121" s="104"/>
    </row>
    <row r="122" spans="2:10" ht="31.5" customHeight="1">
      <c r="B122" s="105">
        <v>22</v>
      </c>
      <c r="C122" s="235" t="s">
        <v>55</v>
      </c>
      <c r="D122" s="236"/>
      <c r="E122" s="237"/>
      <c r="F122" s="124">
        <v>0</v>
      </c>
      <c r="G122" s="116">
        <v>0</v>
      </c>
      <c r="H122" s="124">
        <v>0</v>
      </c>
      <c r="I122" s="124">
        <v>0</v>
      </c>
      <c r="J122" s="104"/>
    </row>
    <row r="123" spans="2:10" ht="31.5" customHeight="1">
      <c r="B123" s="370">
        <v>35</v>
      </c>
      <c r="C123" s="372" t="s">
        <v>105</v>
      </c>
      <c r="D123" s="373"/>
      <c r="E123" s="374"/>
      <c r="F123" s="353">
        <v>2600</v>
      </c>
      <c r="G123" s="351">
        <v>0</v>
      </c>
      <c r="H123" s="353">
        <v>2600</v>
      </c>
      <c r="I123" s="353">
        <v>2600</v>
      </c>
      <c r="J123" s="104"/>
    </row>
    <row r="124" spans="2:10" ht="36.75" customHeight="1">
      <c r="B124" s="103"/>
      <c r="C124" s="223" t="s">
        <v>29</v>
      </c>
      <c r="D124" s="223"/>
      <c r="E124" s="223"/>
      <c r="F124" s="207">
        <f>F125</f>
        <v>14400</v>
      </c>
      <c r="G124" s="207">
        <f>G125</f>
        <v>0</v>
      </c>
      <c r="H124" s="207">
        <f>H125</f>
        <v>14400</v>
      </c>
      <c r="I124" s="207">
        <f>I125</f>
        <v>14400</v>
      </c>
      <c r="J124" s="104"/>
    </row>
    <row r="125" spans="2:10" ht="31.5" customHeight="1">
      <c r="B125" s="105">
        <v>23</v>
      </c>
      <c r="C125" s="222" t="s">
        <v>99</v>
      </c>
      <c r="D125" s="222"/>
      <c r="E125" s="222"/>
      <c r="F125" s="124">
        <v>14400</v>
      </c>
      <c r="G125" s="116">
        <v>0</v>
      </c>
      <c r="H125" s="124">
        <v>14400</v>
      </c>
      <c r="I125" s="124">
        <v>14400</v>
      </c>
      <c r="J125" s="104"/>
    </row>
    <row r="126" spans="2:10" ht="36.75" customHeight="1">
      <c r="B126" s="103"/>
      <c r="C126" s="223" t="s">
        <v>57</v>
      </c>
      <c r="D126" s="223"/>
      <c r="E126" s="223"/>
      <c r="F126" s="207">
        <f>SUM(F127:F130)</f>
        <v>34737</v>
      </c>
      <c r="G126" s="207">
        <f>SUM(G127:G130)</f>
        <v>0</v>
      </c>
      <c r="H126" s="207">
        <f>SUM(H127:H130)</f>
        <v>34737</v>
      </c>
      <c r="I126" s="207">
        <f>SUM(I127:I130)</f>
        <v>34737</v>
      </c>
      <c r="J126" s="104"/>
    </row>
    <row r="127" spans="2:10" ht="31.5" customHeight="1">
      <c r="B127" s="105">
        <v>24</v>
      </c>
      <c r="C127" s="222" t="s">
        <v>58</v>
      </c>
      <c r="D127" s="222"/>
      <c r="E127" s="222"/>
      <c r="F127" s="124">
        <v>15917</v>
      </c>
      <c r="G127" s="116">
        <v>0</v>
      </c>
      <c r="H127" s="124">
        <v>15917</v>
      </c>
      <c r="I127" s="124">
        <v>15917</v>
      </c>
      <c r="J127" s="104"/>
    </row>
    <row r="128" spans="2:10" ht="31.5" customHeight="1">
      <c r="B128" s="105">
        <v>25</v>
      </c>
      <c r="C128" s="247" t="s">
        <v>64</v>
      </c>
      <c r="D128" s="248"/>
      <c r="E128" s="248"/>
      <c r="F128" s="123">
        <v>3000</v>
      </c>
      <c r="G128" s="116">
        <v>0</v>
      </c>
      <c r="H128" s="123">
        <v>3000</v>
      </c>
      <c r="I128" s="123">
        <v>3000</v>
      </c>
      <c r="J128" s="104"/>
    </row>
    <row r="129" spans="2:10" ht="31.5" customHeight="1">
      <c r="B129" s="105">
        <v>26</v>
      </c>
      <c r="C129" s="247" t="s">
        <v>67</v>
      </c>
      <c r="D129" s="248"/>
      <c r="E129" s="248"/>
      <c r="F129" s="123">
        <v>3000</v>
      </c>
      <c r="G129" s="116">
        <v>0</v>
      </c>
      <c r="H129" s="123">
        <v>3000</v>
      </c>
      <c r="I129" s="123">
        <v>3000</v>
      </c>
      <c r="J129" s="104"/>
    </row>
    <row r="130" spans="2:10" ht="31.5" customHeight="1">
      <c r="B130" s="370">
        <v>34</v>
      </c>
      <c r="C130" s="348" t="s">
        <v>104</v>
      </c>
      <c r="D130" s="349"/>
      <c r="E130" s="349"/>
      <c r="F130" s="350">
        <v>12820</v>
      </c>
      <c r="G130" s="351">
        <v>0</v>
      </c>
      <c r="H130" s="350">
        <v>12820</v>
      </c>
      <c r="I130" s="350">
        <v>12820</v>
      </c>
      <c r="J130" s="104"/>
    </row>
    <row r="131" spans="2:9" ht="15">
      <c r="B131" s="10"/>
      <c r="C131" s="68"/>
      <c r="D131" s="12"/>
      <c r="E131" s="31"/>
      <c r="F131" s="32"/>
      <c r="G131" s="24"/>
      <c r="H131" s="32"/>
      <c r="I131" s="24"/>
    </row>
    <row r="132" spans="2:9" ht="15">
      <c r="B132" s="10"/>
      <c r="C132" s="38" t="s">
        <v>25</v>
      </c>
      <c r="D132" s="37"/>
      <c r="E132" s="37"/>
      <c r="F132" s="37"/>
      <c r="G132" s="37"/>
      <c r="H132" s="37"/>
      <c r="I132" s="37"/>
    </row>
    <row r="133" spans="2:9" ht="14.25">
      <c r="B133" s="10"/>
      <c r="C133" s="384" t="s">
        <v>80</v>
      </c>
      <c r="D133" s="37"/>
      <c r="E133" s="37"/>
      <c r="F133" s="37"/>
      <c r="G133" s="37"/>
      <c r="H133" s="37"/>
      <c r="I133" s="37"/>
    </row>
    <row r="134" spans="2:9" ht="12.75">
      <c r="B134" s="10"/>
      <c r="C134" s="385" t="s">
        <v>81</v>
      </c>
      <c r="D134" s="37"/>
      <c r="E134" s="37"/>
      <c r="F134" s="37"/>
      <c r="G134" s="37"/>
      <c r="H134" s="37"/>
      <c r="I134" s="37"/>
    </row>
    <row r="135" spans="2:9" ht="12.75">
      <c r="B135" s="10"/>
      <c r="C135" s="37"/>
      <c r="D135" s="37"/>
      <c r="E135" s="37"/>
      <c r="F135" s="37"/>
      <c r="G135" s="37"/>
      <c r="H135" s="37"/>
      <c r="I135" s="37"/>
    </row>
    <row r="136" spans="2:9" ht="12.75">
      <c r="B136" s="10"/>
      <c r="C136" s="37"/>
      <c r="D136" s="37"/>
      <c r="E136" s="37"/>
      <c r="F136" s="37"/>
      <c r="G136" s="37"/>
      <c r="H136" s="37"/>
      <c r="I136" s="37"/>
    </row>
    <row r="137" spans="2:9" ht="12.75">
      <c r="B137" s="10"/>
      <c r="C137" s="37"/>
      <c r="D137" s="37"/>
      <c r="E137" s="37"/>
      <c r="F137" s="37"/>
      <c r="G137" s="37"/>
      <c r="H137" s="37"/>
      <c r="I137" s="37"/>
    </row>
    <row r="138" spans="2:9" ht="12.75">
      <c r="B138" s="10"/>
      <c r="C138" s="37"/>
      <c r="D138" s="37"/>
      <c r="E138" s="37"/>
      <c r="F138" s="37"/>
      <c r="G138" s="37"/>
      <c r="H138" s="37"/>
      <c r="I138" s="37"/>
    </row>
    <row r="139" spans="2:9" ht="12.75">
      <c r="B139" s="10"/>
      <c r="C139" s="37"/>
      <c r="D139" s="37"/>
      <c r="E139" s="37"/>
      <c r="F139" s="37"/>
      <c r="G139" s="37"/>
      <c r="H139" s="37"/>
      <c r="I139" s="37"/>
    </row>
    <row r="140" spans="2:9" ht="12.75">
      <c r="B140" s="10"/>
      <c r="C140" s="37"/>
      <c r="D140" s="37"/>
      <c r="E140" s="37"/>
      <c r="F140" s="37"/>
      <c r="G140" s="37"/>
      <c r="H140" s="37"/>
      <c r="I140" s="37"/>
    </row>
    <row r="141" spans="2:9" ht="12.75">
      <c r="B141" s="10"/>
      <c r="C141" s="37"/>
      <c r="D141" s="37"/>
      <c r="E141" s="37"/>
      <c r="F141" s="37"/>
      <c r="G141" s="37"/>
      <c r="H141" s="37"/>
      <c r="I141" s="37"/>
    </row>
    <row r="142" spans="2:9" ht="12.75">
      <c r="B142" s="10"/>
      <c r="C142" s="37"/>
      <c r="D142" s="37"/>
      <c r="E142" s="37"/>
      <c r="F142" s="37"/>
      <c r="G142" s="37"/>
      <c r="H142" s="37"/>
      <c r="I142" s="37"/>
    </row>
    <row r="143" spans="2:9" ht="12.75">
      <c r="B143" s="10"/>
      <c r="C143" s="37"/>
      <c r="D143" s="37"/>
      <c r="E143" s="37"/>
      <c r="F143" s="37"/>
      <c r="G143" s="37"/>
      <c r="H143" s="37"/>
      <c r="I143" s="37"/>
    </row>
    <row r="144" spans="3:9" ht="12.75">
      <c r="C144" s="37"/>
      <c r="D144" s="37"/>
      <c r="E144" s="37"/>
      <c r="F144" s="37"/>
      <c r="G144" s="37"/>
      <c r="H144" s="37"/>
      <c r="I144" s="37"/>
    </row>
    <row r="145" spans="3:9" ht="12.75">
      <c r="C145" s="37"/>
      <c r="D145" s="37"/>
      <c r="E145" s="37"/>
      <c r="F145" s="37"/>
      <c r="G145" s="37"/>
      <c r="H145" s="37"/>
      <c r="I145" s="37"/>
    </row>
  </sheetData>
  <sheetProtection/>
  <mergeCells count="113">
    <mergeCell ref="C122:E122"/>
    <mergeCell ref="C129:E129"/>
    <mergeCell ref="C5:E5"/>
    <mergeCell ref="C124:E124"/>
    <mergeCell ref="C125:E125"/>
    <mergeCell ref="C69:E69"/>
    <mergeCell ref="C71:E71"/>
    <mergeCell ref="C121:E121"/>
    <mergeCell ref="C123:E123"/>
    <mergeCell ref="C70:E70"/>
    <mergeCell ref="C118:E118"/>
    <mergeCell ref="C119:E119"/>
    <mergeCell ref="C120:E120"/>
    <mergeCell ref="C28:E28"/>
    <mergeCell ref="C27:E27"/>
    <mergeCell ref="C26:E26"/>
    <mergeCell ref="C25:E25"/>
    <mergeCell ref="C66:E66"/>
    <mergeCell ref="C68:E68"/>
    <mergeCell ref="C34:E34"/>
    <mergeCell ref="C67:E67"/>
    <mergeCell ref="C39:E39"/>
    <mergeCell ref="C33:E33"/>
    <mergeCell ref="C21:E21"/>
    <mergeCell ref="C22:E22"/>
    <mergeCell ref="C114:E114"/>
    <mergeCell ref="C100:E100"/>
    <mergeCell ref="C101:E101"/>
    <mergeCell ref="C103:E103"/>
    <mergeCell ref="C104:E104"/>
    <mergeCell ref="C80:E80"/>
    <mergeCell ref="C23:E23"/>
    <mergeCell ref="C24:E24"/>
    <mergeCell ref="C72:E72"/>
    <mergeCell ref="C73:E73"/>
    <mergeCell ref="C126:E126"/>
    <mergeCell ref="C107:E107"/>
    <mergeCell ref="C109:E109"/>
    <mergeCell ref="C110:E110"/>
    <mergeCell ref="C111:E111"/>
    <mergeCell ref="C112:E112"/>
    <mergeCell ref="C113:E113"/>
    <mergeCell ref="C115:E115"/>
    <mergeCell ref="C116:E116"/>
    <mergeCell ref="C117:E117"/>
    <mergeCell ref="C105:E105"/>
    <mergeCell ref="C106:E106"/>
    <mergeCell ref="C94:E94"/>
    <mergeCell ref="C95:E95"/>
    <mergeCell ref="C96:E96"/>
    <mergeCell ref="C97:E97"/>
    <mergeCell ref="C98:E98"/>
    <mergeCell ref="C99:E99"/>
    <mergeCell ref="C88:E88"/>
    <mergeCell ref="C89:E89"/>
    <mergeCell ref="C90:E90"/>
    <mergeCell ref="C91:E91"/>
    <mergeCell ref="C92:E92"/>
    <mergeCell ref="C93:E93"/>
    <mergeCell ref="C81:E81"/>
    <mergeCell ref="C82:E82"/>
    <mergeCell ref="C83:E83"/>
    <mergeCell ref="C84:E84"/>
    <mergeCell ref="C85:E85"/>
    <mergeCell ref="C86:E86"/>
    <mergeCell ref="C58:E58"/>
    <mergeCell ref="C59:E59"/>
    <mergeCell ref="C74:E74"/>
    <mergeCell ref="C75:E75"/>
    <mergeCell ref="C76:E76"/>
    <mergeCell ref="C77:E77"/>
    <mergeCell ref="C61:E61"/>
    <mergeCell ref="C62:E62"/>
    <mergeCell ref="C63:E63"/>
    <mergeCell ref="C64:E64"/>
    <mergeCell ref="C51:E51"/>
    <mergeCell ref="C52:E52"/>
    <mergeCell ref="C54:E54"/>
    <mergeCell ref="C55:E55"/>
    <mergeCell ref="C56:E56"/>
    <mergeCell ref="C57:E57"/>
    <mergeCell ref="C48:E48"/>
    <mergeCell ref="C49:E49"/>
    <mergeCell ref="C50:E50"/>
    <mergeCell ref="C38:E38"/>
    <mergeCell ref="C44:E44"/>
    <mergeCell ref="C45:E45"/>
    <mergeCell ref="C46:E46"/>
    <mergeCell ref="C40:E40"/>
    <mergeCell ref="C43:E43"/>
    <mergeCell ref="C31:E31"/>
    <mergeCell ref="C32:E32"/>
    <mergeCell ref="C35:E35"/>
    <mergeCell ref="C36:E36"/>
    <mergeCell ref="C47:E47"/>
    <mergeCell ref="C37:E37"/>
    <mergeCell ref="C6:E6"/>
    <mergeCell ref="C8:E8"/>
    <mergeCell ref="C9:E9"/>
    <mergeCell ref="C12:E12"/>
    <mergeCell ref="C14:E14"/>
    <mergeCell ref="C16:E16"/>
    <mergeCell ref="B7:I7"/>
    <mergeCell ref="C79:E79"/>
    <mergeCell ref="C127:E127"/>
    <mergeCell ref="C128:E128"/>
    <mergeCell ref="C130:E130"/>
    <mergeCell ref="C18:E18"/>
    <mergeCell ref="C19:E19"/>
    <mergeCell ref="C20:E20"/>
    <mergeCell ref="C30:E30"/>
    <mergeCell ref="C41:E41"/>
    <mergeCell ref="C42:E4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Гл.Счетоводител</cp:lastModifiedBy>
  <cp:lastPrinted>2020-06-18T08:46:30Z</cp:lastPrinted>
  <dcterms:created xsi:type="dcterms:W3CDTF">2012-02-03T06:55:24Z</dcterms:created>
  <dcterms:modified xsi:type="dcterms:W3CDTF">2020-06-18T08:46:58Z</dcterms:modified>
  <cp:category/>
  <cp:version/>
  <cp:contentType/>
  <cp:contentStatus/>
</cp:coreProperties>
</file>