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480" windowHeight="11580" tabRatio="873" activeTab="1"/>
  </bookViews>
  <sheets>
    <sheet name="план2020-Приложение №10" sheetId="1" r:id="rId1"/>
    <sheet name="план2020-Приложение №11" sheetId="2" r:id="rId2"/>
  </sheets>
  <definedNames/>
  <calcPr fullCalcOnLoad="1"/>
</workbook>
</file>

<file path=xl/sharedStrings.xml><?xml version="1.0" encoding="utf-8"?>
<sst xmlns="http://schemas.openxmlformats.org/spreadsheetml/2006/main" count="218" uniqueCount="117">
  <si>
    <t>Капиталови разходи по източници на финансиране</t>
  </si>
  <si>
    <t>Субсидия РБ</t>
  </si>
  <si>
    <t xml:space="preserve"> </t>
  </si>
  <si>
    <t xml:space="preserve">        Обекти</t>
  </si>
  <si>
    <t>Ремонт на път IV-55024 Николаево - Едрево /км. 0+000 - 5+900/</t>
  </si>
  <si>
    <t>Ремонт на път IV-53432 Нова Махала - Николаево  /км. 0+000 - 2+300/</t>
  </si>
  <si>
    <t>Община НИКОЛАЕВО</t>
  </si>
  <si>
    <t>Сметна стойност</t>
  </si>
  <si>
    <t xml:space="preserve"> Обекти</t>
  </si>
  <si>
    <t>Функция 07: Почивно дело, култура, религиозни дейности</t>
  </si>
  <si>
    <t>Обекти</t>
  </si>
  <si>
    <t>Общо</t>
  </si>
  <si>
    <t>Функция 08: Икономически  дейности и услуги</t>
  </si>
  <si>
    <t xml:space="preserve">РАЗЧЕТ ЗА </t>
  </si>
  <si>
    <t>Функция 06: Жилищно строителство, благоустройство, комунално стопанство и опазване на околната среда</t>
  </si>
  <si>
    <t>Функция 01: Общи държавни  служби</t>
  </si>
  <si>
    <t>Функция 03: Образование</t>
  </si>
  <si>
    <t xml:space="preserve">         5201 - Придобиване на компютри и хардуер</t>
  </si>
  <si>
    <t xml:space="preserve">        5203 друго оборудване, машини и съоръжения</t>
  </si>
  <si>
    <t xml:space="preserve">        5309 - Придобиване на  други нематериални дълготрайни активи</t>
  </si>
  <si>
    <t>Функция 01:Общи държавни  служби</t>
  </si>
  <si>
    <t xml:space="preserve"> 5206 изграждане на инфраструктурни обекти</t>
  </si>
  <si>
    <t>Изграждане на улично осветление с използване на слънчева енергия в община Николаево (по мярка 322 на на ПРСР)</t>
  </si>
  <si>
    <t>Изготвил: .................</t>
  </si>
  <si>
    <t>5201 - Придобиване на компютри и хардуер</t>
  </si>
  <si>
    <t xml:space="preserve"> Обекти (други)</t>
  </si>
  <si>
    <t xml:space="preserve">       5204 - придобиване на транспортни средства</t>
  </si>
  <si>
    <t>Функция 05: Социално осигуряване, подпомагане и грижи</t>
  </si>
  <si>
    <t xml:space="preserve">       5205 - придобиване на стопански инвентар</t>
  </si>
  <si>
    <t xml:space="preserve">        5203 - придобиване на друго оборудване, машини и съоръжения</t>
  </si>
  <si>
    <t xml:space="preserve">Ремонт на сграда на ДГ "Снежанка" </t>
  </si>
  <si>
    <t>Год. задача     2017 г.</t>
  </si>
  <si>
    <t>Външни помощи</t>
  </si>
  <si>
    <t>Кредит с държав-ни гаранции</t>
  </si>
  <si>
    <t>Държав-ни инвести-ционни заеми</t>
  </si>
  <si>
    <t xml:space="preserve">             No</t>
  </si>
  <si>
    <t xml:space="preserve">Реконструкция на четвъртокласна пътна мрежа на територията на община Николаево </t>
  </si>
  <si>
    <t xml:space="preserve"> Обекти от ремонт на четвъртокласната пътна мрежа</t>
  </si>
  <si>
    <t>Реконструкция и ремонт на ОУ "Св.Св. Кирил и Методий" гр. Николаево и прилежащо пространство</t>
  </si>
  <si>
    <t>КАПИТАЛОВИТЕ РАЗХОДИ</t>
  </si>
  <si>
    <t>Община</t>
  </si>
  <si>
    <t>НИКОЛАЕВО</t>
  </si>
  <si>
    <t>Субсидия                от РБ</t>
  </si>
  <si>
    <t>общо</t>
  </si>
  <si>
    <t xml:space="preserve"> Обекти: ремонт на 4-токласната пътна мрежа</t>
  </si>
  <si>
    <t>Реконструкция, ремонт и благоустрояване на сградите на ОДЗ "Снежанка" гр. Николаево</t>
  </si>
  <si>
    <t xml:space="preserve"> ПРЕЗ 2020 г.  </t>
  </si>
  <si>
    <t>Професионална пералня за ДГ "Снежанка" гр. Николаево</t>
  </si>
  <si>
    <t>Усвоено през         2019 г.</t>
  </si>
  <si>
    <t>Год. задача 2020 г.</t>
  </si>
  <si>
    <t>Система за спиране и пускане на улично осветление</t>
  </si>
  <si>
    <t xml:space="preserve">       5203 - придобиване на стопански инвентар</t>
  </si>
  <si>
    <t xml:space="preserve">       5206 - Изграждане на инфраструктурни обекти</t>
  </si>
  <si>
    <t>Изграждане на паркинг - изток от данъчна администрация</t>
  </si>
  <si>
    <t>Ремонт на "Водохващането на Николаево"</t>
  </si>
  <si>
    <t xml:space="preserve">       5201 - Придобиване на компютри и хардуер</t>
  </si>
  <si>
    <t>Камери - видеонаблюдение в община Николаево</t>
  </si>
  <si>
    <t>Ремонт на градинки до читалището в с. Елхово</t>
  </si>
  <si>
    <t>Изграждане на осветление на парк до кметството в с. Елхово</t>
  </si>
  <si>
    <t>Ремонт на стаи в "Старо кметство" в с. Елхово</t>
  </si>
  <si>
    <t>Ремонт на "Спирка"в с. Елхово</t>
  </si>
  <si>
    <t>Изграждане на парк до кметство с. Елхово</t>
  </si>
  <si>
    <t>Ремонт на кметство с. Елхово</t>
  </si>
  <si>
    <t xml:space="preserve">       5203 - Придобиване на друго оборудване, машини и съоръжения</t>
  </si>
  <si>
    <t>Климатик за кметство с. Елхово</t>
  </si>
  <si>
    <t>Ремонт на тротоари в с. Едрево</t>
  </si>
  <si>
    <t>Ремонт на кметство с. Едрево - санитарен възел в кметството</t>
  </si>
  <si>
    <t>Компютри за кметство с Едрево /2 бр./</t>
  </si>
  <si>
    <t>Ново обзавеждане за кметство с. Едрево /2 бр./</t>
  </si>
  <si>
    <t>Изграждане на навес зад общинска администрация</t>
  </si>
  <si>
    <t>Ремонт н кметство с. Нова махала</t>
  </si>
  <si>
    <t>Ремонт на двете градски тоалетни в с. Нова махала</t>
  </si>
  <si>
    <t>Функция 04:Здравеопазване</t>
  </si>
  <si>
    <t>Ремонт на тухлена ограда на Гробищен парк с. Нова махала</t>
  </si>
  <si>
    <t>Златко Генчев</t>
  </si>
  <si>
    <t>Главен счетоводител</t>
  </si>
  <si>
    <t>Усвое-но през      2019 г.</t>
  </si>
  <si>
    <t>Год. Задача 2020 г.</t>
  </si>
  <si>
    <t>Изграждане на спортно игрище  - минифутбул в град Николаево, обл. Стара Загора</t>
  </si>
  <si>
    <t>Ултразвукив апарат Sonomed-3, 1 Mhz, 2 сонди - за ЦСРИ гр. Николаево</t>
  </si>
  <si>
    <t xml:space="preserve">КАПИТАЛОВИТЕ РАЗХОДИ ПРЕЗ 2020 г.  </t>
  </si>
  <si>
    <t>Разходи, които ще бъдат извършени през 2020 година</t>
  </si>
  <si>
    <t>Ремонт на покрива на Здравна служба с. Нова махала /Разширение/</t>
  </si>
  <si>
    <t>Ремонт на ограда на Гробищан парк с. Едрево</t>
  </si>
  <si>
    <t>СЕС и ДЕС</t>
  </si>
  <si>
    <t>Собст-вени средства: на ПРБ и на ВРБ</t>
  </si>
  <si>
    <t>Климатици /2 бр./ за ПГ гр. Николаево</t>
  </si>
  <si>
    <t>Компютри за ПГ гр. Николаево</t>
  </si>
  <si>
    <t>Субсидия: средства на ВРБ</t>
  </si>
  <si>
    <t>Ремонт на ограда на Гробищен парк с. Едрево</t>
  </si>
  <si>
    <t>Ремонт на път ІV - 53438 Николаево - мина Николаево / км. 0+000 - 2+900/: ФО-21/15.05.2020 г. на МФ</t>
  </si>
  <si>
    <t>Ремонт на улици в с. Нова махала: ФО-21/15.05.2020 г. на МФ</t>
  </si>
  <si>
    <t>Закупуване на малък трактор с ремарке за с. Едрево</t>
  </si>
  <si>
    <t>Ремонт на ул. "Тунджа" гр. Николаево: ФО-21/15.05.2020 г. на МФ</t>
  </si>
  <si>
    <t>Ремонт на ул. "Тунджа" гр. Николаево: ФО-21/15.05.2020 г.</t>
  </si>
  <si>
    <t>Ремонт на улици в с. Нова махала: ФО-21/15.05.2020 г.</t>
  </si>
  <si>
    <t>Ремонт на път ІV - 53438 Николаево - мина Николаево /км. 0+000 - 2+900/: ФО-21/15.05.2020 г.</t>
  </si>
  <si>
    <t>Изграждане на детска площатка в гр. Николаево</t>
  </si>
  <si>
    <t>Моторен храсторез Щил FS 260 /2 бр./</t>
  </si>
  <si>
    <t>Wi-Fi мрежа в гр. Николаево, с. Нова махала, с. Едрево, с. Елхово</t>
  </si>
  <si>
    <t xml:space="preserve">             №</t>
  </si>
  <si>
    <t>Изграждане на детска площадка в гр. Николаево</t>
  </si>
  <si>
    <r>
      <t>Други</t>
    </r>
    <r>
      <rPr>
        <sz val="8"/>
        <rFont val="Arial"/>
        <family val="2"/>
      </rPr>
      <t xml:space="preserve">          (Проект  "Кр. България", Фонд "Земе-делие", )</t>
    </r>
  </si>
  <si>
    <t>ПУДООС</t>
  </si>
  <si>
    <t xml:space="preserve"> 1 бр. клим. сплит. Система в ОУ "Св.Св. Кирил и Методий" гр. Николаево</t>
  </si>
  <si>
    <t>Мултифункционална маса за компютри и принтери, с 12 бр. контакти - в ПГ гр. Николаево</t>
  </si>
  <si>
    <t>Проектори Acer за ОУ "Св. Св. Кирил и Методий" гр. Николаево</t>
  </si>
  <si>
    <t>Компютри за кметство с Едрево /1 бр./</t>
  </si>
  <si>
    <t>Параграф 5100: Основен ремонт на дълготрайни материални активи</t>
  </si>
  <si>
    <t>Параграф 5200: Придобиване на дълготрайни материални активи</t>
  </si>
  <si>
    <t>Параграф 5300: Придобиване на  нематериални дълготрайни активи</t>
  </si>
  <si>
    <r>
      <t>Моторен храсторез Щил FS 260 /2 бр./ - за ЦСРИ гр. Николаев</t>
    </r>
    <r>
      <rPr>
        <sz val="12"/>
        <color indexed="8"/>
        <rFont val="Arial"/>
        <family val="2"/>
      </rPr>
      <t>о</t>
    </r>
  </si>
  <si>
    <r>
      <t>Параграф 5100</t>
    </r>
    <r>
      <rPr>
        <b/>
        <sz val="12.5"/>
        <color indexed="8"/>
        <rFont val="Arial"/>
        <family val="2"/>
      </rPr>
      <t>: Основен ремонт на дълготрайни материални активи</t>
    </r>
  </si>
  <si>
    <t>Параграф 5200: Придобиване на дълготрайни     материални активи</t>
  </si>
  <si>
    <t xml:space="preserve"> Автоматизирана подземна напоителна система в ОУ "Св.Св. Кирил и Методий" гр. Николаево</t>
  </si>
  <si>
    <t>Ремонт на покрив на кметство с. Елхово</t>
  </si>
  <si>
    <t>Изграждане на детска площадка в с. Нова махала</t>
  </si>
</sst>
</file>

<file path=xl/styles.xml><?xml version="1.0" encoding="utf-8"?>
<styleSheet xmlns="http://schemas.openxmlformats.org/spreadsheetml/2006/main">
  <numFmts count="3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</numFmts>
  <fonts count="86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4"/>
      <name val="Bookman Old Styl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b/>
      <sz val="12"/>
      <color indexed="47"/>
      <name val="Arial"/>
      <family val="0"/>
    </font>
    <font>
      <b/>
      <sz val="12"/>
      <color indexed="42"/>
      <name val="Arial"/>
      <family val="0"/>
    </font>
    <font>
      <b/>
      <sz val="12"/>
      <color indexed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Bookman Old Style"/>
      <family val="1"/>
    </font>
    <font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sz val="12"/>
      <color indexed="8"/>
      <name val="Arial"/>
      <family val="2"/>
    </font>
    <font>
      <b/>
      <sz val="12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2"/>
      <color indexed="40"/>
      <name val="Arial"/>
      <family val="2"/>
    </font>
    <font>
      <sz val="10"/>
      <color indexed="40"/>
      <name val="Arial"/>
      <family val="2"/>
    </font>
    <font>
      <sz val="10"/>
      <color indexed="10"/>
      <name val="Arial"/>
      <family val="2"/>
    </font>
    <font>
      <sz val="12"/>
      <color indexed="4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rgb="FFFF0000"/>
      <name val="Arial"/>
      <family val="2"/>
    </font>
    <font>
      <b/>
      <sz val="10"/>
      <color rgb="FF00B0F0"/>
      <name val="Arial"/>
      <family val="2"/>
    </font>
    <font>
      <b/>
      <sz val="12"/>
      <color rgb="FF00B0F0"/>
      <name val="Arial"/>
      <family val="2"/>
    </font>
    <font>
      <sz val="10"/>
      <color rgb="FF00B0F0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2"/>
      <color rgb="FF00B0F0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27" borderId="2" applyNumberFormat="0" applyAlignment="0" applyProtection="0"/>
    <xf numFmtId="0" fontId="58" fillId="28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29" borderId="6" applyNumberFormat="0" applyAlignment="0" applyProtection="0"/>
    <xf numFmtId="0" fontId="64" fillId="29" borderId="2" applyNumberFormat="0" applyAlignment="0" applyProtection="0"/>
    <xf numFmtId="0" fontId="65" fillId="30" borderId="7" applyNumberFormat="0" applyAlignment="0" applyProtection="0"/>
    <xf numFmtId="0" fontId="66" fillId="31" borderId="0" applyNumberFormat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0" fillId="0" borderId="8" applyNumberFormat="0" applyFill="0" applyAlignment="0" applyProtection="0"/>
    <xf numFmtId="0" fontId="71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423">
    <xf numFmtId="0" fontId="0" fillId="0" borderId="0" xfId="0" applyAlignment="1">
      <alignment/>
    </xf>
    <xf numFmtId="0" fontId="1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5" fillId="33" borderId="0" xfId="0" applyFont="1" applyFill="1" applyBorder="1" applyAlignment="1">
      <alignment vertical="center"/>
    </xf>
    <xf numFmtId="0" fontId="5" fillId="34" borderId="13" xfId="0" applyFont="1" applyFill="1" applyBorder="1" applyAlignment="1">
      <alignment horizontal="left" vertical="center"/>
    </xf>
    <xf numFmtId="0" fontId="1" fillId="35" borderId="11" xfId="0" applyFont="1" applyFill="1" applyBorder="1" applyAlignment="1">
      <alignment horizontal="left" vertical="center"/>
    </xf>
    <xf numFmtId="0" fontId="5" fillId="35" borderId="11" xfId="0" applyFont="1" applyFill="1" applyBorder="1" applyAlignment="1">
      <alignment horizontal="left" vertical="center"/>
    </xf>
    <xf numFmtId="0" fontId="5" fillId="36" borderId="11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left" vertical="center"/>
    </xf>
    <xf numFmtId="0" fontId="7" fillId="33" borderId="15" xfId="0" applyFont="1" applyFill="1" applyBorder="1" applyAlignment="1">
      <alignment horizontal="left" vertical="center"/>
    </xf>
    <xf numFmtId="0" fontId="0" fillId="37" borderId="16" xfId="0" applyFill="1" applyBorder="1" applyAlignment="1">
      <alignment horizontal="left" vertical="center"/>
    </xf>
    <xf numFmtId="0" fontId="5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0" fontId="5" fillId="33" borderId="17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left" vertical="center"/>
    </xf>
    <xf numFmtId="0" fontId="14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3" fontId="1" fillId="33" borderId="0" xfId="0" applyNumberFormat="1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8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1" fillId="33" borderId="18" xfId="0" applyFont="1" applyFill="1" applyBorder="1" applyAlignment="1">
      <alignment vertical="center"/>
    </xf>
    <xf numFmtId="0" fontId="1" fillId="33" borderId="15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2" fillId="33" borderId="15" xfId="0" applyFont="1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33" borderId="15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33" borderId="19" xfId="0" applyFont="1" applyFill="1" applyBorder="1" applyAlignment="1">
      <alignment vertical="center"/>
    </xf>
    <xf numFmtId="3" fontId="0" fillId="33" borderId="0" xfId="0" applyNumberFormat="1" applyFill="1" applyAlignment="1">
      <alignment vertical="center"/>
    </xf>
    <xf numFmtId="3" fontId="0" fillId="33" borderId="0" xfId="0" applyNumberForma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3" fillId="35" borderId="20" xfId="0" applyFont="1" applyFill="1" applyBorder="1" applyAlignment="1">
      <alignment horizontal="right" vertical="center"/>
    </xf>
    <xf numFmtId="0" fontId="3" fillId="33" borderId="20" xfId="0" applyFont="1" applyFill="1" applyBorder="1" applyAlignment="1">
      <alignment vertical="center"/>
    </xf>
    <xf numFmtId="0" fontId="3" fillId="33" borderId="2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5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 wrapText="1"/>
    </xf>
    <xf numFmtId="0" fontId="0" fillId="33" borderId="0" xfId="0" applyFill="1" applyBorder="1" applyAlignment="1">
      <alignment vertical="center" wrapText="1"/>
    </xf>
    <xf numFmtId="0" fontId="5" fillId="33" borderId="2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16" fillId="0" borderId="24" xfId="0" applyFont="1" applyBorder="1" applyAlignment="1">
      <alignment horizontal="centerContinuous" vertical="center" wrapText="1"/>
    </xf>
    <xf numFmtId="0" fontId="6" fillId="0" borderId="24" xfId="0" applyFont="1" applyBorder="1" applyAlignment="1">
      <alignment horizontal="centerContinuous" vertical="center" wrapText="1"/>
    </xf>
    <xf numFmtId="0" fontId="5" fillId="0" borderId="25" xfId="0" applyFont="1" applyBorder="1" applyAlignment="1">
      <alignment horizontal="centerContinuous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16" fillId="0" borderId="11" xfId="0" applyFont="1" applyBorder="1" applyAlignment="1">
      <alignment horizontal="centerContinuous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0" fillId="0" borderId="32" xfId="0" applyBorder="1" applyAlignment="1">
      <alignment vertical="center"/>
    </xf>
    <xf numFmtId="0" fontId="6" fillId="0" borderId="33" xfId="0" applyFont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vertical="center"/>
    </xf>
    <xf numFmtId="0" fontId="1" fillId="33" borderId="14" xfId="0" applyFont="1" applyFill="1" applyBorder="1" applyAlignment="1">
      <alignment vertical="center"/>
    </xf>
    <xf numFmtId="0" fontId="3" fillId="35" borderId="24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7" fillId="33" borderId="0" xfId="0" applyFont="1" applyFill="1" applyAlignment="1">
      <alignment horizontal="left" vertical="center"/>
    </xf>
    <xf numFmtId="0" fontId="3" fillId="0" borderId="24" xfId="0" applyFont="1" applyBorder="1" applyAlignment="1">
      <alignment vertical="center"/>
    </xf>
    <xf numFmtId="0" fontId="15" fillId="0" borderId="34" xfId="0" applyFont="1" applyBorder="1" applyAlignment="1">
      <alignment horizontal="center" vertical="center" wrapText="1"/>
    </xf>
    <xf numFmtId="0" fontId="72" fillId="0" borderId="0" xfId="0" applyFont="1" applyAlignment="1">
      <alignment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0" fillId="37" borderId="24" xfId="0" applyFill="1" applyBorder="1" applyAlignment="1">
      <alignment horizontal="left" vertical="center"/>
    </xf>
    <xf numFmtId="3" fontId="7" fillId="37" borderId="24" xfId="0" applyNumberFormat="1" applyFont="1" applyFill="1" applyBorder="1" applyAlignment="1">
      <alignment vertical="center"/>
    </xf>
    <xf numFmtId="0" fontId="3" fillId="35" borderId="24" xfId="0" applyFont="1" applyFill="1" applyBorder="1" applyAlignment="1">
      <alignment horizontal="right" vertical="center"/>
    </xf>
    <xf numFmtId="0" fontId="3" fillId="35" borderId="24" xfId="0" applyFont="1" applyFill="1" applyBorder="1" applyAlignment="1">
      <alignment vertical="center"/>
    </xf>
    <xf numFmtId="0" fontId="3" fillId="33" borderId="24" xfId="0" applyFont="1" applyFill="1" applyBorder="1" applyAlignment="1">
      <alignment vertical="center"/>
    </xf>
    <xf numFmtId="0" fontId="3" fillId="33" borderId="24" xfId="0" applyFont="1" applyFill="1" applyBorder="1" applyAlignment="1">
      <alignment horizontal="left" vertical="center"/>
    </xf>
    <xf numFmtId="3" fontId="3" fillId="35" borderId="24" xfId="0" applyNumberFormat="1" applyFont="1" applyFill="1" applyBorder="1" applyAlignment="1">
      <alignment vertical="center"/>
    </xf>
    <xf numFmtId="3" fontId="3" fillId="0" borderId="24" xfId="0" applyNumberFormat="1" applyFont="1" applyBorder="1" applyAlignment="1">
      <alignment vertical="center"/>
    </xf>
    <xf numFmtId="3" fontId="3" fillId="33" borderId="24" xfId="0" applyNumberFormat="1" applyFont="1" applyFill="1" applyBorder="1" applyAlignment="1">
      <alignment vertical="center"/>
    </xf>
    <xf numFmtId="3" fontId="3" fillId="38" borderId="24" xfId="0" applyNumberFormat="1" applyFont="1" applyFill="1" applyBorder="1" applyAlignment="1">
      <alignment vertical="center"/>
    </xf>
    <xf numFmtId="0" fontId="3" fillId="38" borderId="24" xfId="0" applyFont="1" applyFill="1" applyBorder="1" applyAlignment="1">
      <alignment vertical="center"/>
    </xf>
    <xf numFmtId="0" fontId="3" fillId="36" borderId="24" xfId="0" applyFont="1" applyFill="1" applyBorder="1" applyAlignment="1">
      <alignment vertical="center"/>
    </xf>
    <xf numFmtId="3" fontId="3" fillId="0" borderId="35" xfId="0" applyNumberFormat="1" applyFont="1" applyBorder="1" applyAlignment="1">
      <alignment vertical="center"/>
    </xf>
    <xf numFmtId="3" fontId="3" fillId="33" borderId="35" xfId="0" applyNumberFormat="1" applyFont="1" applyFill="1" applyBorder="1" applyAlignment="1">
      <alignment vertical="center"/>
    </xf>
    <xf numFmtId="0" fontId="3" fillId="36" borderId="35" xfId="0" applyFont="1" applyFill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33" borderId="35" xfId="0" applyFont="1" applyFill="1" applyBorder="1" applyAlignment="1">
      <alignment vertical="center"/>
    </xf>
    <xf numFmtId="0" fontId="5" fillId="34" borderId="11" xfId="0" applyFont="1" applyFill="1" applyBorder="1" applyAlignment="1">
      <alignment horizontal="left" vertical="center"/>
    </xf>
    <xf numFmtId="0" fontId="0" fillId="35" borderId="11" xfId="0" applyFont="1" applyFill="1" applyBorder="1" applyAlignment="1">
      <alignment vertical="center"/>
    </xf>
    <xf numFmtId="0" fontId="5" fillId="34" borderId="11" xfId="0" applyFont="1" applyFill="1" applyBorder="1" applyAlignment="1">
      <alignment horizontal="center" vertical="center"/>
    </xf>
    <xf numFmtId="0" fontId="5" fillId="36" borderId="11" xfId="0" applyFont="1" applyFill="1" applyBorder="1" applyAlignment="1">
      <alignment horizontal="center" vertical="center"/>
    </xf>
    <xf numFmtId="0" fontId="5" fillId="39" borderId="11" xfId="0" applyFont="1" applyFill="1" applyBorder="1" applyAlignment="1">
      <alignment horizontal="left" vertical="center"/>
    </xf>
    <xf numFmtId="0" fontId="5" fillId="40" borderId="11" xfId="0" applyFont="1" applyFill="1" applyBorder="1" applyAlignment="1">
      <alignment horizontal="center" vertical="center"/>
    </xf>
    <xf numFmtId="3" fontId="3" fillId="40" borderId="24" xfId="0" applyNumberFormat="1" applyFont="1" applyFill="1" applyBorder="1" applyAlignment="1">
      <alignment vertical="center"/>
    </xf>
    <xf numFmtId="3" fontId="3" fillId="40" borderId="35" xfId="0" applyNumberFormat="1" applyFont="1" applyFill="1" applyBorder="1" applyAlignment="1">
      <alignment vertical="center"/>
    </xf>
    <xf numFmtId="0" fontId="5" fillId="40" borderId="11" xfId="0" applyFont="1" applyFill="1" applyBorder="1" applyAlignment="1">
      <alignment horizontal="left" vertical="center"/>
    </xf>
    <xf numFmtId="0" fontId="3" fillId="40" borderId="32" xfId="0" applyFont="1" applyFill="1" applyBorder="1" applyAlignment="1">
      <alignment horizontal="left" vertical="center"/>
    </xf>
    <xf numFmtId="0" fontId="1" fillId="40" borderId="11" xfId="0" applyFont="1" applyFill="1" applyBorder="1" applyAlignment="1">
      <alignment horizontal="left" vertical="center"/>
    </xf>
    <xf numFmtId="0" fontId="4" fillId="0" borderId="24" xfId="0" applyFont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0" fillId="33" borderId="36" xfId="0" applyFill="1" applyBorder="1" applyAlignment="1">
      <alignment horizontal="left" vertical="center"/>
    </xf>
    <xf numFmtId="0" fontId="0" fillId="33" borderId="37" xfId="0" applyFill="1" applyBorder="1" applyAlignment="1">
      <alignment horizontal="left" vertical="center"/>
    </xf>
    <xf numFmtId="3" fontId="3" fillId="0" borderId="20" xfId="0" applyNumberFormat="1" applyFont="1" applyBorder="1" applyAlignment="1">
      <alignment vertical="center"/>
    </xf>
    <xf numFmtId="3" fontId="3" fillId="35" borderId="34" xfId="0" applyNumberFormat="1" applyFont="1" applyFill="1" applyBorder="1" applyAlignment="1">
      <alignment vertical="center"/>
    </xf>
    <xf numFmtId="3" fontId="3" fillId="38" borderId="38" xfId="0" applyNumberFormat="1" applyFont="1" applyFill="1" applyBorder="1" applyAlignment="1">
      <alignment vertical="center"/>
    </xf>
    <xf numFmtId="3" fontId="3" fillId="38" borderId="39" xfId="0" applyNumberFormat="1" applyFont="1" applyFill="1" applyBorder="1" applyAlignment="1">
      <alignment vertical="center"/>
    </xf>
    <xf numFmtId="0" fontId="3" fillId="38" borderId="25" xfId="0" applyFont="1" applyFill="1" applyBorder="1" applyAlignment="1">
      <alignment vertical="center"/>
    </xf>
    <xf numFmtId="0" fontId="3" fillId="39" borderId="24" xfId="0" applyFont="1" applyFill="1" applyBorder="1" applyAlignment="1">
      <alignment vertical="center"/>
    </xf>
    <xf numFmtId="3" fontId="3" fillId="37" borderId="40" xfId="0" applyNumberFormat="1" applyFont="1" applyFill="1" applyBorder="1" applyAlignment="1">
      <alignment vertical="center"/>
    </xf>
    <xf numFmtId="3" fontId="3" fillId="34" borderId="22" xfId="0" applyNumberFormat="1" applyFont="1" applyFill="1" applyBorder="1" applyAlignment="1">
      <alignment vertical="center"/>
    </xf>
    <xf numFmtId="0" fontId="3" fillId="35" borderId="34" xfId="0" applyFont="1" applyFill="1" applyBorder="1" applyAlignment="1">
      <alignment vertical="center"/>
    </xf>
    <xf numFmtId="0" fontId="3" fillId="35" borderId="32" xfId="0" applyFont="1" applyFill="1" applyBorder="1" applyAlignment="1">
      <alignment vertical="center"/>
    </xf>
    <xf numFmtId="0" fontId="3" fillId="35" borderId="20" xfId="0" applyFont="1" applyFill="1" applyBorder="1" applyAlignment="1">
      <alignment vertical="center"/>
    </xf>
    <xf numFmtId="0" fontId="3" fillId="35" borderId="41" xfId="0" applyFont="1" applyFill="1" applyBorder="1" applyAlignment="1">
      <alignment vertical="center"/>
    </xf>
    <xf numFmtId="0" fontId="4" fillId="35" borderId="24" xfId="0" applyFont="1" applyFill="1" applyBorder="1" applyAlignment="1">
      <alignment vertical="center"/>
    </xf>
    <xf numFmtId="0" fontId="4" fillId="35" borderId="25" xfId="0" applyFont="1" applyFill="1" applyBorder="1" applyAlignment="1">
      <alignment vertical="center"/>
    </xf>
    <xf numFmtId="0" fontId="3" fillId="33" borderId="34" xfId="0" applyFont="1" applyFill="1" applyBorder="1" applyAlignment="1">
      <alignment vertical="center"/>
    </xf>
    <xf numFmtId="0" fontId="3" fillId="33" borderId="32" xfId="0" applyFont="1" applyFill="1" applyBorder="1" applyAlignment="1">
      <alignment vertical="center"/>
    </xf>
    <xf numFmtId="0" fontId="3" fillId="33" borderId="41" xfId="0" applyFont="1" applyFill="1" applyBorder="1" applyAlignment="1">
      <alignment vertical="center"/>
    </xf>
    <xf numFmtId="0" fontId="4" fillId="33" borderId="24" xfId="0" applyFont="1" applyFill="1" applyBorder="1" applyAlignment="1">
      <alignment vertical="center"/>
    </xf>
    <xf numFmtId="0" fontId="4" fillId="33" borderId="25" xfId="0" applyFont="1" applyFill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3" fontId="3" fillId="40" borderId="34" xfId="0" applyNumberFormat="1" applyFont="1" applyFill="1" applyBorder="1" applyAlignment="1">
      <alignment vertical="center"/>
    </xf>
    <xf numFmtId="3" fontId="3" fillId="40" borderId="20" xfId="0" applyNumberFormat="1" applyFont="1" applyFill="1" applyBorder="1" applyAlignment="1">
      <alignment vertical="center"/>
    </xf>
    <xf numFmtId="0" fontId="3" fillId="40" borderId="24" xfId="0" applyFont="1" applyFill="1" applyBorder="1" applyAlignment="1">
      <alignment vertical="center"/>
    </xf>
    <xf numFmtId="0" fontId="3" fillId="40" borderId="25" xfId="0" applyFont="1" applyFill="1" applyBorder="1" applyAlignment="1">
      <alignment vertical="center"/>
    </xf>
    <xf numFmtId="1" fontId="3" fillId="33" borderId="24" xfId="0" applyNumberFormat="1" applyFont="1" applyFill="1" applyBorder="1" applyAlignment="1">
      <alignment vertical="center"/>
    </xf>
    <xf numFmtId="0" fontId="3" fillId="33" borderId="25" xfId="0" applyFont="1" applyFill="1" applyBorder="1" applyAlignment="1">
      <alignment vertical="center"/>
    </xf>
    <xf numFmtId="3" fontId="3" fillId="0" borderId="34" xfId="0" applyNumberFormat="1" applyFont="1" applyBorder="1" applyAlignment="1">
      <alignment vertical="center"/>
    </xf>
    <xf numFmtId="3" fontId="3" fillId="0" borderId="41" xfId="0" applyNumberFormat="1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3" fontId="3" fillId="38" borderId="35" xfId="0" applyNumberFormat="1" applyFont="1" applyFill="1" applyBorder="1" applyAlignment="1">
      <alignment vertical="center"/>
    </xf>
    <xf numFmtId="3" fontId="3" fillId="38" borderId="25" xfId="0" applyNumberFormat="1" applyFont="1" applyFill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3" fontId="3" fillId="34" borderId="38" xfId="0" applyNumberFormat="1" applyFont="1" applyFill="1" applyBorder="1" applyAlignment="1">
      <alignment vertical="center"/>
    </xf>
    <xf numFmtId="0" fontId="3" fillId="36" borderId="34" xfId="0" applyFont="1" applyFill="1" applyBorder="1" applyAlignment="1">
      <alignment vertical="center"/>
    </xf>
    <xf numFmtId="0" fontId="3" fillId="36" borderId="32" xfId="0" applyFont="1" applyFill="1" applyBorder="1" applyAlignment="1">
      <alignment vertical="center"/>
    </xf>
    <xf numFmtId="0" fontId="3" fillId="36" borderId="41" xfId="0" applyFont="1" applyFill="1" applyBorder="1" applyAlignment="1">
      <alignment vertical="center"/>
    </xf>
    <xf numFmtId="0" fontId="3" fillId="36" borderId="20" xfId="0" applyFont="1" applyFill="1" applyBorder="1" applyAlignment="1">
      <alignment vertical="center"/>
    </xf>
    <xf numFmtId="0" fontId="4" fillId="36" borderId="24" xfId="0" applyFont="1" applyFill="1" applyBorder="1" applyAlignment="1">
      <alignment vertical="center"/>
    </xf>
    <xf numFmtId="0" fontId="4" fillId="36" borderId="25" xfId="0" applyFont="1" applyFill="1" applyBorder="1" applyAlignment="1">
      <alignment vertical="center"/>
    </xf>
    <xf numFmtId="3" fontId="3" fillId="39" borderId="24" xfId="0" applyNumberFormat="1" applyFont="1" applyFill="1" applyBorder="1" applyAlignment="1">
      <alignment vertical="center"/>
    </xf>
    <xf numFmtId="3" fontId="3" fillId="39" borderId="35" xfId="0" applyNumberFormat="1" applyFont="1" applyFill="1" applyBorder="1" applyAlignment="1">
      <alignment vertical="center"/>
    </xf>
    <xf numFmtId="3" fontId="3" fillId="36" borderId="24" xfId="0" applyNumberFormat="1" applyFont="1" applyFill="1" applyBorder="1" applyAlignment="1">
      <alignment vertical="center"/>
    </xf>
    <xf numFmtId="3" fontId="3" fillId="36" borderId="35" xfId="0" applyNumberFormat="1" applyFont="1" applyFill="1" applyBorder="1" applyAlignment="1">
      <alignment vertical="center"/>
    </xf>
    <xf numFmtId="0" fontId="3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0" fontId="16" fillId="0" borderId="42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33" borderId="24" xfId="0" applyFont="1" applyFill="1" applyBorder="1" applyAlignment="1">
      <alignment horizontal="center" vertical="center" wrapText="1"/>
    </xf>
    <xf numFmtId="0" fontId="20" fillId="0" borderId="24" xfId="0" applyFont="1" applyBorder="1" applyAlignment="1">
      <alignment horizontal="centerContinuous" vertical="center" wrapText="1"/>
    </xf>
    <xf numFmtId="0" fontId="20" fillId="0" borderId="24" xfId="0" applyFont="1" applyBorder="1" applyAlignment="1">
      <alignment horizontal="left" vertical="center" wrapText="1"/>
    </xf>
    <xf numFmtId="0" fontId="21" fillId="33" borderId="0" xfId="0" applyFont="1" applyFill="1" applyAlignment="1">
      <alignment vertical="center"/>
    </xf>
    <xf numFmtId="0" fontId="22" fillId="33" borderId="0" xfId="0" applyFont="1" applyFill="1" applyAlignment="1">
      <alignment vertical="center"/>
    </xf>
    <xf numFmtId="0" fontId="73" fillId="33" borderId="11" xfId="0" applyFont="1" applyFill="1" applyBorder="1" applyAlignment="1">
      <alignment horizontal="center" vertical="center"/>
    </xf>
    <xf numFmtId="3" fontId="74" fillId="33" borderId="24" xfId="0" applyNumberFormat="1" applyFont="1" applyFill="1" applyBorder="1" applyAlignment="1">
      <alignment vertical="center"/>
    </xf>
    <xf numFmtId="0" fontId="74" fillId="33" borderId="24" xfId="0" applyFont="1" applyFill="1" applyBorder="1" applyAlignment="1">
      <alignment vertical="center"/>
    </xf>
    <xf numFmtId="3" fontId="74" fillId="33" borderId="35" xfId="0" applyNumberFormat="1" applyFont="1" applyFill="1" applyBorder="1" applyAlignment="1">
      <alignment vertical="center"/>
    </xf>
    <xf numFmtId="3" fontId="74" fillId="0" borderId="24" xfId="0" applyNumberFormat="1" applyFont="1" applyBorder="1" applyAlignment="1">
      <alignment vertical="center"/>
    </xf>
    <xf numFmtId="3" fontId="74" fillId="0" borderId="35" xfId="0" applyNumberFormat="1" applyFont="1" applyBorder="1" applyAlignment="1">
      <alignment vertical="center"/>
    </xf>
    <xf numFmtId="0" fontId="74" fillId="0" borderId="24" xfId="0" applyFont="1" applyBorder="1" applyAlignment="1">
      <alignment vertical="center"/>
    </xf>
    <xf numFmtId="0" fontId="73" fillId="33" borderId="11" xfId="0" applyFont="1" applyFill="1" applyBorder="1" applyAlignment="1">
      <alignment horizontal="left" vertical="center"/>
    </xf>
    <xf numFmtId="0" fontId="75" fillId="0" borderId="0" xfId="0" applyFont="1" applyAlignment="1">
      <alignment vertical="center"/>
    </xf>
    <xf numFmtId="0" fontId="72" fillId="33" borderId="11" xfId="0" applyFont="1" applyFill="1" applyBorder="1" applyAlignment="1">
      <alignment horizontal="center" vertical="center"/>
    </xf>
    <xf numFmtId="3" fontId="76" fillId="0" borderId="24" xfId="0" applyNumberFormat="1" applyFont="1" applyBorder="1" applyAlignment="1">
      <alignment vertical="center"/>
    </xf>
    <xf numFmtId="0" fontId="76" fillId="33" borderId="24" xfId="0" applyFont="1" applyFill="1" applyBorder="1" applyAlignment="1">
      <alignment vertical="center"/>
    </xf>
    <xf numFmtId="3" fontId="76" fillId="0" borderId="35" xfId="0" applyNumberFormat="1" applyFont="1" applyBorder="1" applyAlignment="1">
      <alignment vertical="center"/>
    </xf>
    <xf numFmtId="0" fontId="76" fillId="0" borderId="24" xfId="0" applyFont="1" applyBorder="1" applyAlignment="1">
      <alignment vertical="center"/>
    </xf>
    <xf numFmtId="0" fontId="77" fillId="33" borderId="11" xfId="0" applyFont="1" applyFill="1" applyBorder="1" applyAlignment="1">
      <alignment horizontal="center" vertical="center"/>
    </xf>
    <xf numFmtId="3" fontId="78" fillId="0" borderId="24" xfId="0" applyNumberFormat="1" applyFont="1" applyBorder="1" applyAlignment="1">
      <alignment vertical="center"/>
    </xf>
    <xf numFmtId="0" fontId="78" fillId="33" borderId="24" xfId="0" applyFont="1" applyFill="1" applyBorder="1" applyAlignment="1">
      <alignment vertical="center"/>
    </xf>
    <xf numFmtId="3" fontId="78" fillId="0" borderId="35" xfId="0" applyNumberFormat="1" applyFont="1" applyBorder="1" applyAlignment="1">
      <alignment vertical="center"/>
    </xf>
    <xf numFmtId="0" fontId="78" fillId="0" borderId="24" xfId="0" applyFont="1" applyBorder="1" applyAlignment="1">
      <alignment vertical="center"/>
    </xf>
    <xf numFmtId="0" fontId="79" fillId="0" borderId="0" xfId="0" applyFont="1" applyAlignment="1">
      <alignment vertical="center"/>
    </xf>
    <xf numFmtId="0" fontId="77" fillId="0" borderId="11" xfId="0" applyFont="1" applyFill="1" applyBorder="1" applyAlignment="1">
      <alignment horizontal="center" vertical="center"/>
    </xf>
    <xf numFmtId="3" fontId="78" fillId="0" borderId="24" xfId="0" applyNumberFormat="1" applyFont="1" applyFill="1" applyBorder="1" applyAlignment="1">
      <alignment vertical="center"/>
    </xf>
    <xf numFmtId="0" fontId="78" fillId="0" borderId="24" xfId="0" applyFont="1" applyFill="1" applyBorder="1" applyAlignment="1">
      <alignment vertical="center"/>
    </xf>
    <xf numFmtId="3" fontId="78" fillId="0" borderId="35" xfId="0" applyNumberFormat="1" applyFont="1" applyFill="1" applyBorder="1" applyAlignment="1">
      <alignment vertical="center"/>
    </xf>
    <xf numFmtId="3" fontId="78" fillId="33" borderId="24" xfId="0" applyNumberFormat="1" applyFont="1" applyFill="1" applyBorder="1" applyAlignment="1">
      <alignment vertical="center"/>
    </xf>
    <xf numFmtId="3" fontId="78" fillId="33" borderId="35" xfId="0" applyNumberFormat="1" applyFont="1" applyFill="1" applyBorder="1" applyAlignment="1">
      <alignment vertical="center"/>
    </xf>
    <xf numFmtId="0" fontId="77" fillId="33" borderId="11" xfId="0" applyFont="1" applyFill="1" applyBorder="1" applyAlignment="1">
      <alignment horizontal="left" vertical="center"/>
    </xf>
    <xf numFmtId="0" fontId="80" fillId="0" borderId="0" xfId="0" applyFont="1" applyAlignment="1">
      <alignment vertical="center"/>
    </xf>
    <xf numFmtId="3" fontId="76" fillId="33" borderId="24" xfId="0" applyNumberFormat="1" applyFont="1" applyFill="1" applyBorder="1" applyAlignment="1">
      <alignment vertical="center"/>
    </xf>
    <xf numFmtId="3" fontId="76" fillId="33" borderId="35" xfId="0" applyNumberFormat="1" applyFont="1" applyFill="1" applyBorder="1" applyAlignment="1">
      <alignment vertical="center"/>
    </xf>
    <xf numFmtId="0" fontId="4" fillId="35" borderId="0" xfId="0" applyFont="1" applyFill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43" xfId="0" applyFont="1" applyBorder="1" applyAlignment="1">
      <alignment horizontal="right" vertical="center"/>
    </xf>
    <xf numFmtId="0" fontId="3" fillId="0" borderId="35" xfId="0" applyFont="1" applyBorder="1" applyAlignment="1">
      <alignment horizontal="right" vertical="center"/>
    </xf>
    <xf numFmtId="0" fontId="3" fillId="33" borderId="20" xfId="0" applyFont="1" applyFill="1" applyBorder="1" applyAlignment="1">
      <alignment horizontal="right" vertical="center"/>
    </xf>
    <xf numFmtId="0" fontId="3" fillId="0" borderId="24" xfId="0" applyFont="1" applyBorder="1" applyAlignment="1">
      <alignment vertical="center" wrapText="1"/>
    </xf>
    <xf numFmtId="0" fontId="3" fillId="33" borderId="24" xfId="0" applyFont="1" applyFill="1" applyBorder="1" applyAlignment="1">
      <alignment horizontal="left" vertical="center" wrapText="1"/>
    </xf>
    <xf numFmtId="0" fontId="4" fillId="33" borderId="35" xfId="0" applyFont="1" applyFill="1" applyBorder="1" applyAlignment="1">
      <alignment vertical="center"/>
    </xf>
    <xf numFmtId="0" fontId="3" fillId="40" borderId="20" xfId="0" applyFont="1" applyFill="1" applyBorder="1" applyAlignment="1">
      <alignment horizontal="right" vertical="center"/>
    </xf>
    <xf numFmtId="0" fontId="3" fillId="0" borderId="44" xfId="0" applyFont="1" applyBorder="1" applyAlignment="1">
      <alignment horizontal="left" vertical="center" wrapText="1"/>
    </xf>
    <xf numFmtId="0" fontId="3" fillId="0" borderId="45" xfId="0" applyFont="1" applyBorder="1" applyAlignment="1">
      <alignment vertical="center" wrapText="1"/>
    </xf>
    <xf numFmtId="0" fontId="3" fillId="0" borderId="24" xfId="0" applyFont="1" applyBorder="1" applyAlignment="1">
      <alignment horizontal="left" vertical="center" wrapText="1"/>
    </xf>
    <xf numFmtId="0" fontId="3" fillId="33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3" fontId="3" fillId="33" borderId="0" xfId="0" applyNumberFormat="1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 wrapText="1"/>
    </xf>
    <xf numFmtId="0" fontId="73" fillId="34" borderId="24" xfId="0" applyFont="1" applyFill="1" applyBorder="1" applyAlignment="1">
      <alignment horizontal="left" vertical="center"/>
    </xf>
    <xf numFmtId="3" fontId="74" fillId="34" borderId="24" xfId="0" applyNumberFormat="1" applyFont="1" applyFill="1" applyBorder="1" applyAlignment="1">
      <alignment vertical="center"/>
    </xf>
    <xf numFmtId="0" fontId="73" fillId="33" borderId="24" xfId="0" applyFont="1" applyFill="1" applyBorder="1" applyAlignment="1">
      <alignment horizontal="left" vertical="center"/>
    </xf>
    <xf numFmtId="0" fontId="75" fillId="35" borderId="24" xfId="0" applyFont="1" applyFill="1" applyBorder="1" applyAlignment="1">
      <alignment vertical="center"/>
    </xf>
    <xf numFmtId="0" fontId="74" fillId="35" borderId="24" xfId="0" applyFont="1" applyFill="1" applyBorder="1" applyAlignment="1">
      <alignment horizontal="right" vertical="center"/>
    </xf>
    <xf numFmtId="0" fontId="74" fillId="35" borderId="24" xfId="0" applyFont="1" applyFill="1" applyBorder="1" applyAlignment="1">
      <alignment vertical="center"/>
    </xf>
    <xf numFmtId="0" fontId="74" fillId="33" borderId="24" xfId="0" applyFont="1" applyFill="1" applyBorder="1" applyAlignment="1">
      <alignment horizontal="right" vertical="center"/>
    </xf>
    <xf numFmtId="0" fontId="81" fillId="33" borderId="24" xfId="0" applyFont="1" applyFill="1" applyBorder="1" applyAlignment="1">
      <alignment horizontal="left" vertical="center"/>
    </xf>
    <xf numFmtId="0" fontId="81" fillId="0" borderId="24" xfId="0" applyFont="1" applyBorder="1" applyAlignment="1">
      <alignment vertical="center"/>
    </xf>
    <xf numFmtId="0" fontId="81" fillId="0" borderId="24" xfId="0" applyFont="1" applyBorder="1" applyAlignment="1">
      <alignment horizontal="right" vertical="center"/>
    </xf>
    <xf numFmtId="0" fontId="74" fillId="33" borderId="24" xfId="0" applyFont="1" applyFill="1" applyBorder="1" applyAlignment="1">
      <alignment horizontal="left" vertical="center"/>
    </xf>
    <xf numFmtId="0" fontId="81" fillId="33" borderId="24" xfId="0" applyFont="1" applyFill="1" applyBorder="1" applyAlignment="1">
      <alignment horizontal="right" vertical="center"/>
    </xf>
    <xf numFmtId="0" fontId="73" fillId="33" borderId="24" xfId="0" applyFont="1" applyFill="1" applyBorder="1" applyAlignment="1">
      <alignment vertical="center"/>
    </xf>
    <xf numFmtId="3" fontId="74" fillId="35" borderId="24" xfId="0" applyNumberFormat="1" applyFont="1" applyFill="1" applyBorder="1" applyAlignment="1">
      <alignment vertical="center"/>
    </xf>
    <xf numFmtId="0" fontId="74" fillId="35" borderId="24" xfId="0" applyFont="1" applyFill="1" applyBorder="1" applyAlignment="1">
      <alignment horizontal="left" vertical="center"/>
    </xf>
    <xf numFmtId="3" fontId="74" fillId="38" borderId="24" xfId="0" applyNumberFormat="1" applyFont="1" applyFill="1" applyBorder="1" applyAlignment="1">
      <alignment vertical="center"/>
    </xf>
    <xf numFmtId="0" fontId="74" fillId="38" borderId="24" xfId="0" applyFont="1" applyFill="1" applyBorder="1" applyAlignment="1">
      <alignment vertical="center"/>
    </xf>
    <xf numFmtId="0" fontId="74" fillId="36" borderId="24" xfId="0" applyFont="1" applyFill="1" applyBorder="1" applyAlignment="1">
      <alignment vertical="center"/>
    </xf>
    <xf numFmtId="3" fontId="74" fillId="36" borderId="24" xfId="0" applyNumberFormat="1" applyFont="1" applyFill="1" applyBorder="1" applyAlignment="1">
      <alignment vertical="center"/>
    </xf>
    <xf numFmtId="0" fontId="77" fillId="0" borderId="0" xfId="0" applyFont="1" applyAlignment="1">
      <alignment vertical="center"/>
    </xf>
    <xf numFmtId="0" fontId="74" fillId="33" borderId="24" xfId="0" applyFont="1" applyFill="1" applyBorder="1" applyAlignment="1">
      <alignment horizontal="center" vertical="center"/>
    </xf>
    <xf numFmtId="0" fontId="78" fillId="33" borderId="24" xfId="0" applyFont="1" applyFill="1" applyBorder="1" applyAlignment="1">
      <alignment horizontal="center" vertical="center"/>
    </xf>
    <xf numFmtId="0" fontId="74" fillId="35" borderId="24" xfId="0" applyFont="1" applyFill="1" applyBorder="1" applyAlignment="1">
      <alignment horizontal="center" vertical="center"/>
    </xf>
    <xf numFmtId="0" fontId="74" fillId="38" borderId="24" xfId="0" applyFont="1" applyFill="1" applyBorder="1" applyAlignment="1">
      <alignment horizontal="left" vertical="center"/>
    </xf>
    <xf numFmtId="0" fontId="74" fillId="33" borderId="24" xfId="0" applyFont="1" applyFill="1" applyBorder="1" applyAlignment="1">
      <alignment vertical="center" wrapText="1"/>
    </xf>
    <xf numFmtId="0" fontId="82" fillId="33" borderId="24" xfId="0" applyFont="1" applyFill="1" applyBorder="1" applyAlignment="1">
      <alignment vertical="center"/>
    </xf>
    <xf numFmtId="0" fontId="74" fillId="34" borderId="24" xfId="0" applyFont="1" applyFill="1" applyBorder="1" applyAlignment="1">
      <alignment horizontal="left" vertical="center"/>
    </xf>
    <xf numFmtId="0" fontId="74" fillId="0" borderId="24" xfId="0" applyFont="1" applyBorder="1" applyAlignment="1">
      <alignment vertical="center" wrapText="1"/>
    </xf>
    <xf numFmtId="0" fontId="74" fillId="36" borderId="24" xfId="0" applyFont="1" applyFill="1" applyBorder="1" applyAlignment="1">
      <alignment horizontal="left" vertical="center"/>
    </xf>
    <xf numFmtId="0" fontId="78" fillId="33" borderId="24" xfId="0" applyFont="1" applyFill="1" applyBorder="1" applyAlignment="1">
      <alignment horizontal="left" vertical="center"/>
    </xf>
    <xf numFmtId="0" fontId="82" fillId="35" borderId="24" xfId="0" applyFont="1" applyFill="1" applyBorder="1" applyAlignment="1">
      <alignment vertical="center"/>
    </xf>
    <xf numFmtId="0" fontId="74" fillId="34" borderId="24" xfId="0" applyFont="1" applyFill="1" applyBorder="1" applyAlignment="1">
      <alignment horizontal="center" vertical="center"/>
    </xf>
    <xf numFmtId="0" fontId="74" fillId="36" borderId="24" xfId="0" applyFont="1" applyFill="1" applyBorder="1" applyAlignment="1">
      <alignment horizontal="center" vertical="center"/>
    </xf>
    <xf numFmtId="0" fontId="74" fillId="0" borderId="24" xfId="0" applyFont="1" applyBorder="1" applyAlignment="1">
      <alignment vertical="center" wrapText="1"/>
    </xf>
    <xf numFmtId="0" fontId="74" fillId="0" borderId="24" xfId="0" applyFont="1" applyBorder="1" applyAlignment="1">
      <alignment vertical="center"/>
    </xf>
    <xf numFmtId="0" fontId="76" fillId="0" borderId="35" xfId="0" applyFont="1" applyBorder="1" applyAlignment="1">
      <alignment horizontal="left" vertical="center" wrapText="1"/>
    </xf>
    <xf numFmtId="0" fontId="76" fillId="0" borderId="20" xfId="0" applyFont="1" applyBorder="1" applyAlignment="1">
      <alignment horizontal="left" vertical="center" wrapText="1"/>
    </xf>
    <xf numFmtId="0" fontId="76" fillId="0" borderId="43" xfId="0" applyFont="1" applyBorder="1" applyAlignment="1">
      <alignment horizontal="left" vertical="center" wrapText="1"/>
    </xf>
    <xf numFmtId="0" fontId="3" fillId="39" borderId="35" xfId="0" applyFont="1" applyFill="1" applyBorder="1" applyAlignment="1">
      <alignment horizontal="left" vertical="center" wrapText="1"/>
    </xf>
    <xf numFmtId="0" fontId="3" fillId="39" borderId="20" xfId="0" applyFont="1" applyFill="1" applyBorder="1" applyAlignment="1">
      <alignment horizontal="left" vertical="center" wrapText="1"/>
    </xf>
    <xf numFmtId="0" fontId="3" fillId="39" borderId="43" xfId="0" applyFont="1" applyFill="1" applyBorder="1" applyAlignment="1">
      <alignment horizontal="left" vertical="center" wrapText="1"/>
    </xf>
    <xf numFmtId="0" fontId="3" fillId="0" borderId="24" xfId="0" applyFont="1" applyBorder="1" applyAlignment="1">
      <alignment vertical="center" wrapText="1"/>
    </xf>
    <xf numFmtId="0" fontId="3" fillId="39" borderId="24" xfId="0" applyFont="1" applyFill="1" applyBorder="1" applyAlignment="1">
      <alignment horizontal="left" vertical="center" wrapText="1"/>
    </xf>
    <xf numFmtId="0" fontId="78" fillId="33" borderId="24" xfId="0" applyFont="1" applyFill="1" applyBorder="1" applyAlignment="1">
      <alignment vertical="center" wrapText="1"/>
    </xf>
    <xf numFmtId="0" fontId="3" fillId="33" borderId="24" xfId="0" applyFont="1" applyFill="1" applyBorder="1" applyAlignment="1">
      <alignment vertical="center" wrapText="1"/>
    </xf>
    <xf numFmtId="0" fontId="74" fillId="0" borderId="24" xfId="0" applyFont="1" applyBorder="1" applyAlignment="1">
      <alignment horizontal="left" vertical="center" wrapText="1"/>
    </xf>
    <xf numFmtId="0" fontId="82" fillId="0" borderId="24" xfId="0" applyFont="1" applyBorder="1" applyAlignment="1">
      <alignment horizontal="left" vertical="center"/>
    </xf>
    <xf numFmtId="0" fontId="3" fillId="40" borderId="24" xfId="0" applyFont="1" applyFill="1" applyBorder="1" applyAlignment="1">
      <alignment horizontal="left" vertical="center" wrapText="1"/>
    </xf>
    <xf numFmtId="0" fontId="4" fillId="40" borderId="24" xfId="0" applyFont="1" applyFill="1" applyBorder="1" applyAlignment="1">
      <alignment vertical="center"/>
    </xf>
    <xf numFmtId="0" fontId="3" fillId="40" borderId="35" xfId="0" applyFont="1" applyFill="1" applyBorder="1" applyAlignment="1">
      <alignment horizontal="left" vertical="center" wrapText="1"/>
    </xf>
    <xf numFmtId="0" fontId="3" fillId="40" borderId="20" xfId="0" applyFont="1" applyFill="1" applyBorder="1" applyAlignment="1">
      <alignment horizontal="left" vertical="center" wrapText="1"/>
    </xf>
    <xf numFmtId="0" fontId="3" fillId="40" borderId="43" xfId="0" applyFont="1" applyFill="1" applyBorder="1" applyAlignment="1">
      <alignment horizontal="left" vertical="center" wrapText="1"/>
    </xf>
    <xf numFmtId="0" fontId="3" fillId="33" borderId="35" xfId="0" applyFont="1" applyFill="1" applyBorder="1" applyAlignment="1">
      <alignment vertical="center" wrapText="1"/>
    </xf>
    <xf numFmtId="0" fontId="3" fillId="33" borderId="20" xfId="0" applyFont="1" applyFill="1" applyBorder="1" applyAlignment="1">
      <alignment vertical="center" wrapText="1"/>
    </xf>
    <xf numFmtId="0" fontId="3" fillId="33" borderId="43" xfId="0" applyFont="1" applyFill="1" applyBorder="1" applyAlignment="1">
      <alignment vertical="center" wrapText="1"/>
    </xf>
    <xf numFmtId="0" fontId="3" fillId="36" borderId="35" xfId="0" applyFont="1" applyFill="1" applyBorder="1" applyAlignment="1">
      <alignment horizontal="right" vertical="center" wrapText="1"/>
    </xf>
    <xf numFmtId="0" fontId="3" fillId="36" borderId="20" xfId="0" applyFont="1" applyFill="1" applyBorder="1" applyAlignment="1">
      <alignment horizontal="right" vertical="center" wrapText="1"/>
    </xf>
    <xf numFmtId="0" fontId="3" fillId="36" borderId="43" xfId="0" applyFont="1" applyFill="1" applyBorder="1" applyAlignment="1">
      <alignment horizontal="righ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34" borderId="35" xfId="0" applyFont="1" applyFill="1" applyBorder="1" applyAlignment="1">
      <alignment horizontal="left" vertical="center" wrapText="1"/>
    </xf>
    <xf numFmtId="0" fontId="3" fillId="34" borderId="20" xfId="0" applyFont="1" applyFill="1" applyBorder="1" applyAlignment="1">
      <alignment horizontal="left" vertical="center" wrapText="1"/>
    </xf>
    <xf numFmtId="0" fontId="3" fillId="34" borderId="43" xfId="0" applyFont="1" applyFill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/>
    </xf>
    <xf numFmtId="0" fontId="3" fillId="35" borderId="24" xfId="0" applyFont="1" applyFill="1" applyBorder="1" applyAlignment="1">
      <alignment vertical="center" wrapText="1"/>
    </xf>
    <xf numFmtId="0" fontId="4" fillId="35" borderId="24" xfId="0" applyFont="1" applyFill="1" applyBorder="1" applyAlignment="1">
      <alignment vertical="center" wrapText="1"/>
    </xf>
    <xf numFmtId="0" fontId="3" fillId="0" borderId="24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3" fillId="34" borderId="24" xfId="0" applyFont="1" applyFill="1" applyBorder="1" applyAlignment="1">
      <alignment horizontal="left" vertical="center" wrapText="1"/>
    </xf>
    <xf numFmtId="0" fontId="3" fillId="36" borderId="24" xfId="0" applyFont="1" applyFill="1" applyBorder="1" applyAlignment="1">
      <alignment horizontal="left" vertical="center" wrapText="1"/>
    </xf>
    <xf numFmtId="0" fontId="3" fillId="36" borderId="24" xfId="0" applyFont="1" applyFill="1" applyBorder="1" applyAlignment="1">
      <alignment horizontal="left" vertical="center"/>
    </xf>
    <xf numFmtId="0" fontId="3" fillId="34" borderId="24" xfId="0" applyFont="1" applyFill="1" applyBorder="1" applyAlignment="1">
      <alignment horizontal="right" vertical="center" wrapText="1"/>
    </xf>
    <xf numFmtId="0" fontId="3" fillId="34" borderId="24" xfId="0" applyFont="1" applyFill="1" applyBorder="1" applyAlignment="1">
      <alignment horizontal="right" vertical="center"/>
    </xf>
    <xf numFmtId="0" fontId="4" fillId="36" borderId="24" xfId="0" applyFont="1" applyFill="1" applyBorder="1" applyAlignment="1">
      <alignment horizontal="left" vertical="center" wrapText="1"/>
    </xf>
    <xf numFmtId="0" fontId="3" fillId="36" borderId="35" xfId="0" applyFont="1" applyFill="1" applyBorder="1" applyAlignment="1">
      <alignment horizontal="left" vertical="center" wrapText="1"/>
    </xf>
    <xf numFmtId="0" fontId="3" fillId="36" borderId="20" xfId="0" applyFont="1" applyFill="1" applyBorder="1" applyAlignment="1">
      <alignment horizontal="left" vertical="center" wrapText="1"/>
    </xf>
    <xf numFmtId="0" fontId="3" fillId="36" borderId="43" xfId="0" applyFont="1" applyFill="1" applyBorder="1" applyAlignment="1">
      <alignment horizontal="left" vertical="center" wrapText="1"/>
    </xf>
    <xf numFmtId="0" fontId="3" fillId="0" borderId="35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43" xfId="0" applyFont="1" applyBorder="1" applyAlignment="1">
      <alignment vertical="center" wrapText="1"/>
    </xf>
    <xf numFmtId="0" fontId="3" fillId="36" borderId="24" xfId="0" applyFont="1" applyFill="1" applyBorder="1" applyAlignment="1">
      <alignment horizontal="right" vertical="center" wrapText="1"/>
    </xf>
    <xf numFmtId="0" fontId="3" fillId="35" borderId="35" xfId="0" applyFont="1" applyFill="1" applyBorder="1" applyAlignment="1">
      <alignment vertical="center" wrapText="1"/>
    </xf>
    <xf numFmtId="0" fontId="3" fillId="35" borderId="20" xfId="0" applyFont="1" applyFill="1" applyBorder="1" applyAlignment="1">
      <alignment vertical="center" wrapText="1"/>
    </xf>
    <xf numFmtId="0" fontId="3" fillId="35" borderId="43" xfId="0" applyFont="1" applyFill="1" applyBorder="1" applyAlignment="1">
      <alignment vertical="center" wrapText="1"/>
    </xf>
    <xf numFmtId="0" fontId="4" fillId="40" borderId="20" xfId="0" applyFont="1" applyFill="1" applyBorder="1" applyAlignment="1">
      <alignment vertical="center" wrapText="1"/>
    </xf>
    <xf numFmtId="0" fontId="4" fillId="40" borderId="43" xfId="0" applyFont="1" applyFill="1" applyBorder="1" applyAlignment="1">
      <alignment vertical="center" wrapText="1"/>
    </xf>
    <xf numFmtId="0" fontId="3" fillId="36" borderId="24" xfId="0" applyFont="1" applyFill="1" applyBorder="1" applyAlignment="1">
      <alignment horizontal="right" vertical="center"/>
    </xf>
    <xf numFmtId="0" fontId="78" fillId="0" borderId="24" xfId="0" applyFont="1" applyBorder="1" applyAlignment="1">
      <alignment vertical="center" wrapText="1"/>
    </xf>
    <xf numFmtId="0" fontId="78" fillId="0" borderId="24" xfId="0" applyFont="1" applyBorder="1" applyAlignment="1">
      <alignment vertical="center"/>
    </xf>
    <xf numFmtId="0" fontId="76" fillId="0" borderId="35" xfId="0" applyFont="1" applyBorder="1" applyAlignment="1">
      <alignment vertical="center" wrapText="1"/>
    </xf>
    <xf numFmtId="0" fontId="76" fillId="0" borderId="20" xfId="0" applyFont="1" applyBorder="1" applyAlignment="1">
      <alignment vertical="center" wrapText="1"/>
    </xf>
    <xf numFmtId="0" fontId="76" fillId="0" borderId="43" xfId="0" applyFont="1" applyBorder="1" applyAlignment="1">
      <alignment vertical="center" wrapText="1"/>
    </xf>
    <xf numFmtId="0" fontId="3" fillId="0" borderId="35" xfId="0" applyFont="1" applyBorder="1" applyAlignment="1">
      <alignment vertical="center"/>
    </xf>
    <xf numFmtId="0" fontId="3" fillId="35" borderId="35" xfId="0" applyFont="1" applyFill="1" applyBorder="1" applyAlignment="1">
      <alignment horizontal="left" vertical="center" wrapText="1"/>
    </xf>
    <xf numFmtId="0" fontId="3" fillId="35" borderId="20" xfId="0" applyFont="1" applyFill="1" applyBorder="1" applyAlignment="1">
      <alignment horizontal="left" vertical="center" wrapText="1"/>
    </xf>
    <xf numFmtId="0" fontId="3" fillId="35" borderId="43" xfId="0" applyFont="1" applyFill="1" applyBorder="1" applyAlignment="1">
      <alignment horizontal="left" vertical="center" wrapText="1"/>
    </xf>
    <xf numFmtId="0" fontId="4" fillId="0" borderId="20" xfId="0" applyFont="1" applyBorder="1" applyAlignment="1">
      <alignment vertical="center" wrapText="1"/>
    </xf>
    <xf numFmtId="0" fontId="4" fillId="0" borderId="43" xfId="0" applyFont="1" applyBorder="1" applyAlignment="1">
      <alignment vertical="center" wrapText="1"/>
    </xf>
    <xf numFmtId="0" fontId="3" fillId="0" borderId="20" xfId="0" applyFont="1" applyBorder="1" applyAlignment="1">
      <alignment vertical="center"/>
    </xf>
    <xf numFmtId="0" fontId="4" fillId="0" borderId="24" xfId="0" applyFont="1" applyBorder="1" applyAlignment="1">
      <alignment vertical="center" wrapText="1"/>
    </xf>
    <xf numFmtId="0" fontId="74" fillId="33" borderId="24" xfId="0" applyFont="1" applyFill="1" applyBorder="1" applyAlignment="1">
      <alignment vertical="center" wrapText="1"/>
    </xf>
    <xf numFmtId="0" fontId="82" fillId="0" borderId="24" xfId="0" applyFont="1" applyBorder="1" applyAlignment="1">
      <alignment vertical="center"/>
    </xf>
    <xf numFmtId="0" fontId="3" fillId="0" borderId="32" xfId="0" applyFont="1" applyBorder="1" applyAlignment="1">
      <alignment vertical="center" wrapText="1"/>
    </xf>
    <xf numFmtId="0" fontId="83" fillId="0" borderId="24" xfId="0" applyFont="1" applyBorder="1" applyAlignment="1">
      <alignment vertical="center" wrapText="1"/>
    </xf>
    <xf numFmtId="0" fontId="4" fillId="40" borderId="20" xfId="0" applyFont="1" applyFill="1" applyBorder="1" applyAlignment="1">
      <alignment horizontal="left" vertical="center" wrapText="1"/>
    </xf>
    <xf numFmtId="0" fontId="78" fillId="33" borderId="35" xfId="0" applyFont="1" applyFill="1" applyBorder="1" applyAlignment="1">
      <alignment vertical="center" wrapText="1"/>
    </xf>
    <xf numFmtId="0" fontId="83" fillId="0" borderId="20" xfId="0" applyFont="1" applyBorder="1" applyAlignment="1">
      <alignment vertical="center" wrapText="1"/>
    </xf>
    <xf numFmtId="0" fontId="83" fillId="0" borderId="43" xfId="0" applyFont="1" applyBorder="1" applyAlignment="1">
      <alignment vertical="center" wrapText="1"/>
    </xf>
    <xf numFmtId="0" fontId="3" fillId="34" borderId="46" xfId="0" applyFont="1" applyFill="1" applyBorder="1" applyAlignment="1">
      <alignment horizontal="left" vertical="center" wrapText="1"/>
    </xf>
    <xf numFmtId="0" fontId="3" fillId="34" borderId="47" xfId="0" applyFont="1" applyFill="1" applyBorder="1" applyAlignment="1">
      <alignment horizontal="left" vertical="center" wrapText="1"/>
    </xf>
    <xf numFmtId="0" fontId="3" fillId="34" borderId="31" xfId="0" applyFont="1" applyFill="1" applyBorder="1" applyAlignment="1">
      <alignment horizontal="left" vertical="center" wrapText="1"/>
    </xf>
    <xf numFmtId="0" fontId="3" fillId="33" borderId="48" xfId="0" applyFont="1" applyFill="1" applyBorder="1" applyAlignment="1">
      <alignment vertical="center" wrapText="1"/>
    </xf>
    <xf numFmtId="0" fontId="4" fillId="0" borderId="48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3" fillId="0" borderId="49" xfId="0" applyFont="1" applyBorder="1" applyAlignment="1">
      <alignment vertical="center" wrapText="1"/>
    </xf>
    <xf numFmtId="0" fontId="3" fillId="0" borderId="49" xfId="0" applyFont="1" applyBorder="1" applyAlignment="1">
      <alignment vertical="center"/>
    </xf>
    <xf numFmtId="0" fontId="3" fillId="0" borderId="44" xfId="0" applyFont="1" applyBorder="1" applyAlignment="1">
      <alignment vertical="center" wrapText="1"/>
    </xf>
    <xf numFmtId="0" fontId="3" fillId="0" borderId="45" xfId="0" applyFont="1" applyBorder="1" applyAlignment="1">
      <alignment vertical="center"/>
    </xf>
    <xf numFmtId="0" fontId="3" fillId="34" borderId="47" xfId="0" applyFont="1" applyFill="1" applyBorder="1" applyAlignment="1">
      <alignment horizontal="left" vertical="center"/>
    </xf>
    <xf numFmtId="0" fontId="3" fillId="33" borderId="50" xfId="0" applyFont="1" applyFill="1" applyBorder="1" applyAlignment="1">
      <alignment horizontal="center" vertical="center" wrapText="1"/>
    </xf>
    <xf numFmtId="0" fontId="3" fillId="33" borderId="47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3" fillId="37" borderId="21" xfId="0" applyFont="1" applyFill="1" applyBorder="1" applyAlignment="1">
      <alignment horizontal="right" vertical="center" wrapText="1"/>
    </xf>
    <xf numFmtId="0" fontId="4" fillId="0" borderId="21" xfId="0" applyFont="1" applyBorder="1" applyAlignment="1">
      <alignment vertical="center" wrapText="1"/>
    </xf>
    <xf numFmtId="0" fontId="4" fillId="35" borderId="20" xfId="0" applyFont="1" applyFill="1" applyBorder="1" applyAlignment="1">
      <alignment horizontal="left" vertical="center" wrapText="1"/>
    </xf>
    <xf numFmtId="0" fontId="3" fillId="38" borderId="35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35" borderId="35" xfId="0" applyFont="1" applyFill="1" applyBorder="1" applyAlignment="1">
      <alignment vertical="center" wrapText="1" shrinkToFit="1"/>
    </xf>
    <xf numFmtId="0" fontId="4" fillId="35" borderId="20" xfId="0" applyFont="1" applyFill="1" applyBorder="1" applyAlignment="1">
      <alignment vertical="center" wrapText="1" shrinkToFit="1"/>
    </xf>
    <xf numFmtId="0" fontId="4" fillId="0" borderId="35" xfId="0" applyFont="1" applyBorder="1" applyAlignment="1">
      <alignment vertical="center"/>
    </xf>
    <xf numFmtId="0" fontId="3" fillId="38" borderId="51" xfId="0" applyFont="1" applyFill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3" fillId="0" borderId="52" xfId="0" applyFont="1" applyBorder="1" applyAlignment="1">
      <alignment vertical="center" wrapText="1"/>
    </xf>
    <xf numFmtId="0" fontId="3" fillId="0" borderId="52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34" borderId="35" xfId="0" applyFont="1" applyFill="1" applyBorder="1" applyAlignment="1">
      <alignment horizontal="right" vertical="center" wrapText="1"/>
    </xf>
    <xf numFmtId="0" fontId="3" fillId="34" borderId="20" xfId="0" applyFont="1" applyFill="1" applyBorder="1" applyAlignment="1">
      <alignment horizontal="right" vertical="center" wrapText="1"/>
    </xf>
    <xf numFmtId="0" fontId="3" fillId="34" borderId="43" xfId="0" applyFont="1" applyFill="1" applyBorder="1" applyAlignment="1">
      <alignment horizontal="right" vertical="center" wrapText="1"/>
    </xf>
    <xf numFmtId="0" fontId="5" fillId="33" borderId="0" xfId="0" applyFont="1" applyFill="1" applyBorder="1" applyAlignment="1">
      <alignment vertical="center" wrapText="1"/>
    </xf>
    <xf numFmtId="0" fontId="0" fillId="33" borderId="0" xfId="0" applyFill="1" applyBorder="1" applyAlignment="1">
      <alignment vertical="center"/>
    </xf>
    <xf numFmtId="0" fontId="3" fillId="36" borderId="3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74" fillId="0" borderId="35" xfId="0" applyFont="1" applyBorder="1" applyAlignment="1">
      <alignment horizontal="left" vertical="center" wrapText="1"/>
    </xf>
    <xf numFmtId="0" fontId="74" fillId="0" borderId="20" xfId="0" applyFont="1" applyBorder="1" applyAlignment="1">
      <alignment horizontal="left" vertical="center" wrapText="1"/>
    </xf>
    <xf numFmtId="0" fontId="74" fillId="0" borderId="43" xfId="0" applyFont="1" applyBorder="1" applyAlignment="1">
      <alignment horizontal="left" vertical="center" wrapText="1"/>
    </xf>
    <xf numFmtId="0" fontId="78" fillId="0" borderId="24" xfId="0" applyFont="1" applyFill="1" applyBorder="1" applyAlignment="1">
      <alignment vertical="center" wrapText="1"/>
    </xf>
    <xf numFmtId="0" fontId="83" fillId="0" borderId="2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4" fillId="35" borderId="35" xfId="0" applyFont="1" applyFill="1" applyBorder="1" applyAlignment="1">
      <alignment horizontal="left" vertical="center" wrapText="1"/>
    </xf>
    <xf numFmtId="0" fontId="82" fillId="0" borderId="20" xfId="0" applyFont="1" applyBorder="1" applyAlignment="1">
      <alignment vertical="center" wrapText="1"/>
    </xf>
    <xf numFmtId="0" fontId="82" fillId="0" borderId="43" xfId="0" applyFont="1" applyBorder="1" applyAlignment="1">
      <alignment vertical="center" wrapText="1"/>
    </xf>
    <xf numFmtId="0" fontId="81" fillId="0" borderId="24" xfId="0" applyFont="1" applyBorder="1" applyAlignment="1">
      <alignment vertical="center" wrapText="1"/>
    </xf>
    <xf numFmtId="0" fontId="73" fillId="0" borderId="24" xfId="0" applyFont="1" applyBorder="1" applyAlignment="1">
      <alignment vertical="center"/>
    </xf>
    <xf numFmtId="0" fontId="74" fillId="35" borderId="24" xfId="0" applyFont="1" applyFill="1" applyBorder="1" applyAlignment="1">
      <alignment horizontal="left" vertical="center" wrapText="1"/>
    </xf>
    <xf numFmtId="0" fontId="82" fillId="35" borderId="24" xfId="0" applyFont="1" applyFill="1" applyBorder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37" borderId="24" xfId="0" applyFont="1" applyFill="1" applyBorder="1" applyAlignment="1">
      <alignment horizontal="right" vertical="center" wrapText="1"/>
    </xf>
    <xf numFmtId="0" fontId="18" fillId="0" borderId="24" xfId="0" applyFont="1" applyBorder="1" applyAlignment="1">
      <alignment vertical="center" wrapText="1"/>
    </xf>
    <xf numFmtId="0" fontId="84" fillId="34" borderId="35" xfId="0" applyFont="1" applyFill="1" applyBorder="1" applyAlignment="1">
      <alignment horizontal="left" vertical="center" wrapText="1"/>
    </xf>
    <xf numFmtId="0" fontId="75" fillId="0" borderId="20" xfId="0" applyFont="1" applyBorder="1" applyAlignment="1">
      <alignment horizontal="left"/>
    </xf>
    <xf numFmtId="0" fontId="75" fillId="0" borderId="43" xfId="0" applyFont="1" applyBorder="1" applyAlignment="1">
      <alignment horizontal="left"/>
    </xf>
    <xf numFmtId="0" fontId="74" fillId="35" borderId="24" xfId="0" applyFont="1" applyFill="1" applyBorder="1" applyAlignment="1">
      <alignment vertical="center" wrapText="1" shrinkToFit="1"/>
    </xf>
    <xf numFmtId="0" fontId="75" fillId="35" borderId="24" xfId="0" applyFont="1" applyFill="1" applyBorder="1" applyAlignment="1">
      <alignment vertical="center" wrapText="1" shrinkToFit="1"/>
    </xf>
    <xf numFmtId="0" fontId="81" fillId="35" borderId="24" xfId="0" applyFont="1" applyFill="1" applyBorder="1" applyAlignment="1">
      <alignment horizontal="left" vertical="center" wrapText="1"/>
    </xf>
    <xf numFmtId="0" fontId="85" fillId="35" borderId="24" xfId="0" applyFont="1" applyFill="1" applyBorder="1" applyAlignment="1">
      <alignment horizontal="left" vertical="center" wrapText="1"/>
    </xf>
    <xf numFmtId="0" fontId="7" fillId="33" borderId="35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74" fillId="0" borderId="35" xfId="0" applyFont="1" applyBorder="1" applyAlignment="1">
      <alignment vertical="center"/>
    </xf>
    <xf numFmtId="0" fontId="74" fillId="38" borderId="24" xfId="0" applyFont="1" applyFill="1" applyBorder="1" applyAlignment="1">
      <alignment horizontal="center" vertical="center" wrapText="1"/>
    </xf>
    <xf numFmtId="0" fontId="82" fillId="0" borderId="24" xfId="0" applyFont="1" applyBorder="1" applyAlignment="1">
      <alignment horizontal="center" vertical="center" wrapText="1"/>
    </xf>
    <xf numFmtId="0" fontId="83" fillId="0" borderId="24" xfId="0" applyFont="1" applyBorder="1" applyAlignment="1">
      <alignment vertical="center"/>
    </xf>
    <xf numFmtId="0" fontId="74" fillId="36" borderId="24" xfId="0" applyFont="1" applyFill="1" applyBorder="1" applyAlignment="1">
      <alignment horizontal="left" vertical="center" wrapText="1"/>
    </xf>
    <xf numFmtId="0" fontId="74" fillId="36" borderId="24" xfId="0" applyFont="1" applyFill="1" applyBorder="1" applyAlignment="1">
      <alignment horizontal="right" vertical="center" wrapText="1"/>
    </xf>
    <xf numFmtId="0" fontId="74" fillId="36" borderId="24" xfId="0" applyFont="1" applyFill="1" applyBorder="1" applyAlignment="1">
      <alignment horizontal="right" vertical="center"/>
    </xf>
    <xf numFmtId="0" fontId="74" fillId="34" borderId="24" xfId="0" applyFont="1" applyFill="1" applyBorder="1" applyAlignment="1">
      <alignment horizontal="right" vertical="center" wrapText="1"/>
    </xf>
    <xf numFmtId="0" fontId="74" fillId="34" borderId="24" xfId="0" applyFont="1" applyFill="1" applyBorder="1" applyAlignment="1">
      <alignment horizontal="right" vertical="center"/>
    </xf>
    <xf numFmtId="0" fontId="82" fillId="36" borderId="24" xfId="0" applyFont="1" applyFill="1" applyBorder="1" applyAlignment="1">
      <alignment horizontal="left" vertical="center" wrapText="1"/>
    </xf>
    <xf numFmtId="0" fontId="74" fillId="34" borderId="24" xfId="0" applyFont="1" applyFill="1" applyBorder="1" applyAlignment="1">
      <alignment horizontal="left" vertical="center" wrapText="1"/>
    </xf>
    <xf numFmtId="0" fontId="74" fillId="33" borderId="35" xfId="0" applyFont="1" applyFill="1" applyBorder="1" applyAlignment="1">
      <alignment vertical="center" wrapText="1"/>
    </xf>
    <xf numFmtId="0" fontId="74" fillId="35" borderId="24" xfId="0" applyFont="1" applyFill="1" applyBorder="1" applyAlignment="1">
      <alignment vertical="center" wrapText="1"/>
    </xf>
    <xf numFmtId="0" fontId="82" fillId="35" borderId="24" xfId="0" applyFont="1" applyFill="1" applyBorder="1" applyAlignment="1">
      <alignment vertical="center" wrapText="1"/>
    </xf>
    <xf numFmtId="0" fontId="82" fillId="0" borderId="24" xfId="0" applyFont="1" applyBorder="1" applyAlignment="1">
      <alignment vertical="center" wrapText="1"/>
    </xf>
    <xf numFmtId="0" fontId="74" fillId="34" borderId="24" xfId="0" applyFont="1" applyFill="1" applyBorder="1" applyAlignment="1">
      <alignment horizontal="left" vertical="center"/>
    </xf>
    <xf numFmtId="0" fontId="74" fillId="36" borderId="24" xfId="0" applyFont="1" applyFill="1" applyBorder="1" applyAlignment="1">
      <alignment horizontal="left" vertical="center"/>
    </xf>
    <xf numFmtId="0" fontId="74" fillId="33" borderId="20" xfId="0" applyFont="1" applyFill="1" applyBorder="1" applyAlignment="1">
      <alignment vertical="center" wrapText="1"/>
    </xf>
    <xf numFmtId="0" fontId="74" fillId="33" borderId="43" xfId="0" applyFont="1" applyFill="1" applyBorder="1" applyAlignment="1">
      <alignment vertical="center" wrapText="1"/>
    </xf>
    <xf numFmtId="0" fontId="19" fillId="33" borderId="35" xfId="0" applyFont="1" applyFill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9" fillId="0" borderId="43" xfId="0" applyFont="1" applyBorder="1" applyAlignment="1">
      <alignment vertical="center" wrapText="1"/>
    </xf>
    <xf numFmtId="0" fontId="78" fillId="33" borderId="20" xfId="0" applyFont="1" applyFill="1" applyBorder="1" applyAlignment="1">
      <alignment vertical="center" wrapText="1"/>
    </xf>
    <xf numFmtId="0" fontId="78" fillId="33" borderId="43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43</xdr:row>
      <xdr:rowOff>0</xdr:rowOff>
    </xdr:from>
    <xdr:to>
      <xdr:col>6</xdr:col>
      <xdr:colOff>114300</xdr:colOff>
      <xdr:row>43</xdr:row>
      <xdr:rowOff>0</xdr:rowOff>
    </xdr:to>
    <xdr:sp>
      <xdr:nvSpPr>
        <xdr:cNvPr id="1" name="WordArt 1"/>
        <xdr:cNvSpPr>
          <a:spLocks/>
        </xdr:cNvSpPr>
      </xdr:nvSpPr>
      <xdr:spPr>
        <a:xfrm>
          <a:off x="4143375" y="1641157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b="1" kern="10" spc="0">
              <a:ln w="9525" cmpd="sng">
                <a:noFill/>
              </a:ln>
              <a:solidFill>
                <a:srgbClr val="000000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5</xdr:col>
      <xdr:colOff>295275</xdr:colOff>
      <xdr:row>43</xdr:row>
      <xdr:rowOff>0</xdr:rowOff>
    </xdr:from>
    <xdr:to>
      <xdr:col>5</xdr:col>
      <xdr:colOff>342900</xdr:colOff>
      <xdr:row>43</xdr:row>
      <xdr:rowOff>0</xdr:rowOff>
    </xdr:to>
    <xdr:sp>
      <xdr:nvSpPr>
        <xdr:cNvPr id="2" name="WordArt 25"/>
        <xdr:cNvSpPr>
          <a:spLocks/>
        </xdr:cNvSpPr>
      </xdr:nvSpPr>
      <xdr:spPr>
        <a:xfrm>
          <a:off x="3676650" y="16411575"/>
          <a:ext cx="47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b="1" kern="10" spc="0">
              <a:ln w="9525" cmpd="sng">
                <a:noFill/>
              </a:ln>
              <a:solidFill>
                <a:srgbClr val="000000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12</xdr:col>
      <xdr:colOff>219075</xdr:colOff>
      <xdr:row>2</xdr:row>
      <xdr:rowOff>47625</xdr:rowOff>
    </xdr:from>
    <xdr:to>
      <xdr:col>16</xdr:col>
      <xdr:colOff>333375</xdr:colOff>
      <xdr:row>3</xdr:row>
      <xdr:rowOff>47625</xdr:rowOff>
    </xdr:to>
    <xdr:sp>
      <xdr:nvSpPr>
        <xdr:cNvPr id="3" name="WordArt 62"/>
        <xdr:cNvSpPr>
          <a:spLocks/>
        </xdr:cNvSpPr>
      </xdr:nvSpPr>
      <xdr:spPr>
        <a:xfrm>
          <a:off x="7515225" y="847725"/>
          <a:ext cx="1828800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100" spc="0">
              <a:ln w="9525" cmpd="sng">
                <a:noFill/>
              </a:ln>
              <a:noFill/>
              <a:latin typeface="+mn-lt"/>
              <a:cs typeface="+mn-lt"/>
            </a:rPr>
            <a:t>Корекция м. октомври</a:t>
          </a:r>
        </a:p>
      </xdr:txBody>
    </xdr:sp>
    <xdr:clientData/>
  </xdr:twoCellAnchor>
  <xdr:twoCellAnchor>
    <xdr:from>
      <xdr:col>6</xdr:col>
      <xdr:colOff>114300</xdr:colOff>
      <xdr:row>45</xdr:row>
      <xdr:rowOff>0</xdr:rowOff>
    </xdr:from>
    <xdr:to>
      <xdr:col>6</xdr:col>
      <xdr:colOff>114300</xdr:colOff>
      <xdr:row>45</xdr:row>
      <xdr:rowOff>0</xdr:rowOff>
    </xdr:to>
    <xdr:sp>
      <xdr:nvSpPr>
        <xdr:cNvPr id="4" name="Text Box 78"/>
        <xdr:cNvSpPr txBox="1">
          <a:spLocks noChangeArrowheads="1"/>
        </xdr:cNvSpPr>
      </xdr:nvSpPr>
      <xdr:spPr>
        <a:xfrm>
          <a:off x="4143375" y="16764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19</xdr:col>
      <xdr:colOff>523875</xdr:colOff>
      <xdr:row>5</xdr:row>
      <xdr:rowOff>0</xdr:rowOff>
    </xdr:from>
    <xdr:to>
      <xdr:col>22</xdr:col>
      <xdr:colOff>314325</xdr:colOff>
      <xdr:row>5</xdr:row>
      <xdr:rowOff>0</xdr:rowOff>
    </xdr:to>
    <xdr:sp>
      <xdr:nvSpPr>
        <xdr:cNvPr id="5" name="WordArt 103"/>
        <xdr:cNvSpPr>
          <a:spLocks/>
        </xdr:cNvSpPr>
      </xdr:nvSpPr>
      <xdr:spPr>
        <a:xfrm>
          <a:off x="11506200" y="1619250"/>
          <a:ext cx="16192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корекция м. октомври</a:t>
          </a:r>
        </a:p>
      </xdr:txBody>
    </xdr:sp>
    <xdr:clientData/>
  </xdr:twoCellAnchor>
  <xdr:twoCellAnchor>
    <xdr:from>
      <xdr:col>1</xdr:col>
      <xdr:colOff>1238250</xdr:colOff>
      <xdr:row>213</xdr:row>
      <xdr:rowOff>0</xdr:rowOff>
    </xdr:from>
    <xdr:to>
      <xdr:col>1</xdr:col>
      <xdr:colOff>1238250</xdr:colOff>
      <xdr:row>213</xdr:row>
      <xdr:rowOff>0</xdr:rowOff>
    </xdr:to>
    <xdr:sp>
      <xdr:nvSpPr>
        <xdr:cNvPr id="6" name="Text Box 139"/>
        <xdr:cNvSpPr txBox="1">
          <a:spLocks noChangeArrowheads="1"/>
        </xdr:cNvSpPr>
      </xdr:nvSpPr>
      <xdr:spPr>
        <a:xfrm>
          <a:off x="1495425" y="44129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1238250</xdr:colOff>
      <xdr:row>208</xdr:row>
      <xdr:rowOff>0</xdr:rowOff>
    </xdr:from>
    <xdr:to>
      <xdr:col>1</xdr:col>
      <xdr:colOff>1238250</xdr:colOff>
      <xdr:row>208</xdr:row>
      <xdr:rowOff>0</xdr:rowOff>
    </xdr:to>
    <xdr:sp>
      <xdr:nvSpPr>
        <xdr:cNvPr id="7" name="Text Box 140"/>
        <xdr:cNvSpPr txBox="1">
          <a:spLocks noChangeArrowheads="1"/>
        </xdr:cNvSpPr>
      </xdr:nvSpPr>
      <xdr:spPr>
        <a:xfrm>
          <a:off x="1495425" y="43129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8</xdr:col>
      <xdr:colOff>0</xdr:colOff>
      <xdr:row>130</xdr:row>
      <xdr:rowOff>0</xdr:rowOff>
    </xdr:from>
    <xdr:to>
      <xdr:col>8</xdr:col>
      <xdr:colOff>0</xdr:colOff>
      <xdr:row>130</xdr:row>
      <xdr:rowOff>0</xdr:rowOff>
    </xdr:to>
    <xdr:sp>
      <xdr:nvSpPr>
        <xdr:cNvPr id="8" name="Text Box 52"/>
        <xdr:cNvSpPr txBox="1">
          <a:spLocks noChangeArrowheads="1"/>
        </xdr:cNvSpPr>
      </xdr:nvSpPr>
      <xdr:spPr>
        <a:xfrm>
          <a:off x="4895850" y="30032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</a:p>
      </xdr:txBody>
    </xdr:sp>
    <xdr:clientData/>
  </xdr:twoCellAnchor>
  <xdr:twoCellAnchor>
    <xdr:from>
      <xdr:col>0</xdr:col>
      <xdr:colOff>257175</xdr:colOff>
      <xdr:row>130</xdr:row>
      <xdr:rowOff>0</xdr:rowOff>
    </xdr:from>
    <xdr:to>
      <xdr:col>0</xdr:col>
      <xdr:colOff>257175</xdr:colOff>
      <xdr:row>130</xdr:row>
      <xdr:rowOff>0</xdr:rowOff>
    </xdr:to>
    <xdr:sp>
      <xdr:nvSpPr>
        <xdr:cNvPr id="9" name="Text Box 53"/>
        <xdr:cNvSpPr txBox="1">
          <a:spLocks noChangeArrowheads="1"/>
        </xdr:cNvSpPr>
      </xdr:nvSpPr>
      <xdr:spPr>
        <a:xfrm>
          <a:off x="257175" y="30032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6</xdr:col>
      <xdr:colOff>114300</xdr:colOff>
      <xdr:row>130</xdr:row>
      <xdr:rowOff>0</xdr:rowOff>
    </xdr:from>
    <xdr:to>
      <xdr:col>6</xdr:col>
      <xdr:colOff>114300</xdr:colOff>
      <xdr:row>130</xdr:row>
      <xdr:rowOff>0</xdr:rowOff>
    </xdr:to>
    <xdr:sp>
      <xdr:nvSpPr>
        <xdr:cNvPr id="10" name="Text Box 54"/>
        <xdr:cNvSpPr txBox="1">
          <a:spLocks noChangeArrowheads="1"/>
        </xdr:cNvSpPr>
      </xdr:nvSpPr>
      <xdr:spPr>
        <a:xfrm>
          <a:off x="4143375" y="30032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8</xdr:col>
      <xdr:colOff>0</xdr:colOff>
      <xdr:row>130</xdr:row>
      <xdr:rowOff>0</xdr:rowOff>
    </xdr:from>
    <xdr:to>
      <xdr:col>8</xdr:col>
      <xdr:colOff>0</xdr:colOff>
      <xdr:row>130</xdr:row>
      <xdr:rowOff>0</xdr:rowOff>
    </xdr:to>
    <xdr:sp>
      <xdr:nvSpPr>
        <xdr:cNvPr id="11" name="Text Box 55"/>
        <xdr:cNvSpPr txBox="1">
          <a:spLocks noChangeArrowheads="1"/>
        </xdr:cNvSpPr>
      </xdr:nvSpPr>
      <xdr:spPr>
        <a:xfrm>
          <a:off x="4895850" y="30032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8</xdr:col>
      <xdr:colOff>0</xdr:colOff>
      <xdr:row>130</xdr:row>
      <xdr:rowOff>0</xdr:rowOff>
    </xdr:from>
    <xdr:to>
      <xdr:col>8</xdr:col>
      <xdr:colOff>0</xdr:colOff>
      <xdr:row>130</xdr:row>
      <xdr:rowOff>0</xdr:rowOff>
    </xdr:to>
    <xdr:sp>
      <xdr:nvSpPr>
        <xdr:cNvPr id="12" name="Text Box 56"/>
        <xdr:cNvSpPr txBox="1">
          <a:spLocks noChangeArrowheads="1"/>
        </xdr:cNvSpPr>
      </xdr:nvSpPr>
      <xdr:spPr>
        <a:xfrm>
          <a:off x="4895850" y="30032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8</xdr:col>
      <xdr:colOff>0</xdr:colOff>
      <xdr:row>130</xdr:row>
      <xdr:rowOff>0</xdr:rowOff>
    </xdr:from>
    <xdr:to>
      <xdr:col>8</xdr:col>
      <xdr:colOff>0</xdr:colOff>
      <xdr:row>130</xdr:row>
      <xdr:rowOff>0</xdr:rowOff>
    </xdr:to>
    <xdr:sp>
      <xdr:nvSpPr>
        <xdr:cNvPr id="13" name="Text Box 57"/>
        <xdr:cNvSpPr txBox="1">
          <a:spLocks noChangeArrowheads="1"/>
        </xdr:cNvSpPr>
      </xdr:nvSpPr>
      <xdr:spPr>
        <a:xfrm>
          <a:off x="4895850" y="30032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xdr:txBody>
    </xdr:sp>
    <xdr:clientData/>
  </xdr:twoCellAnchor>
  <xdr:twoCellAnchor>
    <xdr:from>
      <xdr:col>8</xdr:col>
      <xdr:colOff>0</xdr:colOff>
      <xdr:row>130</xdr:row>
      <xdr:rowOff>0</xdr:rowOff>
    </xdr:from>
    <xdr:to>
      <xdr:col>8</xdr:col>
      <xdr:colOff>0</xdr:colOff>
      <xdr:row>130</xdr:row>
      <xdr:rowOff>0</xdr:rowOff>
    </xdr:to>
    <xdr:sp>
      <xdr:nvSpPr>
        <xdr:cNvPr id="14" name="Text Box 58"/>
        <xdr:cNvSpPr txBox="1">
          <a:spLocks noChangeArrowheads="1"/>
        </xdr:cNvSpPr>
      </xdr:nvSpPr>
      <xdr:spPr>
        <a:xfrm>
          <a:off x="4895850" y="30032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</a:p>
      </xdr:txBody>
    </xdr:sp>
    <xdr:clientData/>
  </xdr:twoCellAnchor>
  <xdr:twoCellAnchor>
    <xdr:from>
      <xdr:col>8</xdr:col>
      <xdr:colOff>0</xdr:colOff>
      <xdr:row>130</xdr:row>
      <xdr:rowOff>0</xdr:rowOff>
    </xdr:from>
    <xdr:to>
      <xdr:col>8</xdr:col>
      <xdr:colOff>0</xdr:colOff>
      <xdr:row>130</xdr:row>
      <xdr:rowOff>0</xdr:rowOff>
    </xdr:to>
    <xdr:sp>
      <xdr:nvSpPr>
        <xdr:cNvPr id="15" name="Text Box 59"/>
        <xdr:cNvSpPr txBox="1">
          <a:spLocks noChangeArrowheads="1"/>
        </xdr:cNvSpPr>
      </xdr:nvSpPr>
      <xdr:spPr>
        <a:xfrm>
          <a:off x="4895850" y="30032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</a:t>
          </a:r>
        </a:p>
      </xdr:txBody>
    </xdr:sp>
    <xdr:clientData/>
  </xdr:twoCellAnchor>
  <xdr:twoCellAnchor>
    <xdr:from>
      <xdr:col>8</xdr:col>
      <xdr:colOff>0</xdr:colOff>
      <xdr:row>130</xdr:row>
      <xdr:rowOff>0</xdr:rowOff>
    </xdr:from>
    <xdr:to>
      <xdr:col>8</xdr:col>
      <xdr:colOff>0</xdr:colOff>
      <xdr:row>130</xdr:row>
      <xdr:rowOff>0</xdr:rowOff>
    </xdr:to>
    <xdr:sp>
      <xdr:nvSpPr>
        <xdr:cNvPr id="16" name="Text Box 60"/>
        <xdr:cNvSpPr txBox="1">
          <a:spLocks noChangeArrowheads="1"/>
        </xdr:cNvSpPr>
      </xdr:nvSpPr>
      <xdr:spPr>
        <a:xfrm>
          <a:off x="4895850" y="30032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</a:t>
          </a:r>
        </a:p>
      </xdr:txBody>
    </xdr:sp>
    <xdr:clientData/>
  </xdr:twoCellAnchor>
  <xdr:twoCellAnchor>
    <xdr:from>
      <xdr:col>6</xdr:col>
      <xdr:colOff>114300</xdr:colOff>
      <xdr:row>130</xdr:row>
      <xdr:rowOff>0</xdr:rowOff>
    </xdr:from>
    <xdr:to>
      <xdr:col>6</xdr:col>
      <xdr:colOff>114300</xdr:colOff>
      <xdr:row>130</xdr:row>
      <xdr:rowOff>0</xdr:rowOff>
    </xdr:to>
    <xdr:sp>
      <xdr:nvSpPr>
        <xdr:cNvPr id="17" name="Text Box 63"/>
        <xdr:cNvSpPr txBox="1">
          <a:spLocks noChangeArrowheads="1"/>
        </xdr:cNvSpPr>
      </xdr:nvSpPr>
      <xdr:spPr>
        <a:xfrm>
          <a:off x="4143375" y="30032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0</xdr:colOff>
      <xdr:row>129</xdr:row>
      <xdr:rowOff>0</xdr:rowOff>
    </xdr:from>
    <xdr:to>
      <xdr:col>9</xdr:col>
      <xdr:colOff>0</xdr:colOff>
      <xdr:row>129</xdr:row>
      <xdr:rowOff>0</xdr:rowOff>
    </xdr:to>
    <xdr:sp>
      <xdr:nvSpPr>
        <xdr:cNvPr id="18" name="Text Box 65"/>
        <xdr:cNvSpPr txBox="1">
          <a:spLocks noChangeArrowheads="1"/>
        </xdr:cNvSpPr>
      </xdr:nvSpPr>
      <xdr:spPr>
        <a:xfrm>
          <a:off x="6162675" y="30032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</a:p>
      </xdr:txBody>
    </xdr:sp>
    <xdr:clientData/>
  </xdr:twoCellAnchor>
  <xdr:twoCellAnchor>
    <xdr:from>
      <xdr:col>10</xdr:col>
      <xdr:colOff>0</xdr:colOff>
      <xdr:row>129</xdr:row>
      <xdr:rowOff>0</xdr:rowOff>
    </xdr:from>
    <xdr:to>
      <xdr:col>9</xdr:col>
      <xdr:colOff>0</xdr:colOff>
      <xdr:row>129</xdr:row>
      <xdr:rowOff>0</xdr:rowOff>
    </xdr:to>
    <xdr:sp>
      <xdr:nvSpPr>
        <xdr:cNvPr id="19" name="Text Box 69"/>
        <xdr:cNvSpPr txBox="1">
          <a:spLocks noChangeArrowheads="1"/>
        </xdr:cNvSpPr>
      </xdr:nvSpPr>
      <xdr:spPr>
        <a:xfrm>
          <a:off x="6162675" y="30032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10</xdr:col>
      <xdr:colOff>0</xdr:colOff>
      <xdr:row>129</xdr:row>
      <xdr:rowOff>0</xdr:rowOff>
    </xdr:from>
    <xdr:to>
      <xdr:col>9</xdr:col>
      <xdr:colOff>0</xdr:colOff>
      <xdr:row>129</xdr:row>
      <xdr:rowOff>0</xdr:rowOff>
    </xdr:to>
    <xdr:sp>
      <xdr:nvSpPr>
        <xdr:cNvPr id="20" name="Text Box 70"/>
        <xdr:cNvSpPr txBox="1">
          <a:spLocks noChangeArrowheads="1"/>
        </xdr:cNvSpPr>
      </xdr:nvSpPr>
      <xdr:spPr>
        <a:xfrm>
          <a:off x="6162675" y="30032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10</xdr:col>
      <xdr:colOff>0</xdr:colOff>
      <xdr:row>129</xdr:row>
      <xdr:rowOff>0</xdr:rowOff>
    </xdr:from>
    <xdr:to>
      <xdr:col>9</xdr:col>
      <xdr:colOff>0</xdr:colOff>
      <xdr:row>129</xdr:row>
      <xdr:rowOff>0</xdr:rowOff>
    </xdr:to>
    <xdr:sp>
      <xdr:nvSpPr>
        <xdr:cNvPr id="21" name="Text Box 71"/>
        <xdr:cNvSpPr txBox="1">
          <a:spLocks noChangeArrowheads="1"/>
        </xdr:cNvSpPr>
      </xdr:nvSpPr>
      <xdr:spPr>
        <a:xfrm>
          <a:off x="6162675" y="30032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xdr:txBody>
    </xdr:sp>
    <xdr:clientData/>
  </xdr:twoCellAnchor>
  <xdr:twoCellAnchor>
    <xdr:from>
      <xdr:col>10</xdr:col>
      <xdr:colOff>0</xdr:colOff>
      <xdr:row>129</xdr:row>
      <xdr:rowOff>0</xdr:rowOff>
    </xdr:from>
    <xdr:to>
      <xdr:col>9</xdr:col>
      <xdr:colOff>0</xdr:colOff>
      <xdr:row>129</xdr:row>
      <xdr:rowOff>0</xdr:rowOff>
    </xdr:to>
    <xdr:sp>
      <xdr:nvSpPr>
        <xdr:cNvPr id="22" name="Text Box 72"/>
        <xdr:cNvSpPr txBox="1">
          <a:spLocks noChangeArrowheads="1"/>
        </xdr:cNvSpPr>
      </xdr:nvSpPr>
      <xdr:spPr>
        <a:xfrm>
          <a:off x="6162675" y="30032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</a:p>
      </xdr:txBody>
    </xdr:sp>
    <xdr:clientData/>
  </xdr:twoCellAnchor>
  <xdr:twoCellAnchor>
    <xdr:from>
      <xdr:col>10</xdr:col>
      <xdr:colOff>0</xdr:colOff>
      <xdr:row>129</xdr:row>
      <xdr:rowOff>0</xdr:rowOff>
    </xdr:from>
    <xdr:to>
      <xdr:col>9</xdr:col>
      <xdr:colOff>0</xdr:colOff>
      <xdr:row>129</xdr:row>
      <xdr:rowOff>0</xdr:rowOff>
    </xdr:to>
    <xdr:sp>
      <xdr:nvSpPr>
        <xdr:cNvPr id="23" name="Text Box 73"/>
        <xdr:cNvSpPr txBox="1">
          <a:spLocks noChangeArrowheads="1"/>
        </xdr:cNvSpPr>
      </xdr:nvSpPr>
      <xdr:spPr>
        <a:xfrm>
          <a:off x="6162675" y="30032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</a:t>
          </a:r>
        </a:p>
      </xdr:txBody>
    </xdr:sp>
    <xdr:clientData/>
  </xdr:twoCellAnchor>
  <xdr:twoCellAnchor>
    <xdr:from>
      <xdr:col>10</xdr:col>
      <xdr:colOff>0</xdr:colOff>
      <xdr:row>129</xdr:row>
      <xdr:rowOff>0</xdr:rowOff>
    </xdr:from>
    <xdr:to>
      <xdr:col>9</xdr:col>
      <xdr:colOff>0</xdr:colOff>
      <xdr:row>129</xdr:row>
      <xdr:rowOff>0</xdr:rowOff>
    </xdr:to>
    <xdr:sp>
      <xdr:nvSpPr>
        <xdr:cNvPr id="24" name="Text Box 74"/>
        <xdr:cNvSpPr txBox="1">
          <a:spLocks noChangeArrowheads="1"/>
        </xdr:cNvSpPr>
      </xdr:nvSpPr>
      <xdr:spPr>
        <a:xfrm>
          <a:off x="6162675" y="30032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</a:t>
          </a:r>
        </a:p>
      </xdr:txBody>
    </xdr:sp>
    <xdr:clientData/>
  </xdr:twoCellAnchor>
  <xdr:twoCellAnchor>
    <xdr:from>
      <xdr:col>8</xdr:col>
      <xdr:colOff>0</xdr:colOff>
      <xdr:row>83</xdr:row>
      <xdr:rowOff>0</xdr:rowOff>
    </xdr:from>
    <xdr:to>
      <xdr:col>8</xdr:col>
      <xdr:colOff>0</xdr:colOff>
      <xdr:row>83</xdr:row>
      <xdr:rowOff>0</xdr:rowOff>
    </xdr:to>
    <xdr:sp>
      <xdr:nvSpPr>
        <xdr:cNvPr id="25" name="Text Box 52"/>
        <xdr:cNvSpPr txBox="1">
          <a:spLocks noChangeArrowheads="1"/>
        </xdr:cNvSpPr>
      </xdr:nvSpPr>
      <xdr:spPr>
        <a:xfrm>
          <a:off x="4895850" y="25241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0</xdr:colOff>
      <xdr:row>83</xdr:row>
      <xdr:rowOff>0</xdr:rowOff>
    </xdr:from>
    <xdr:to>
      <xdr:col>1</xdr:col>
      <xdr:colOff>0</xdr:colOff>
      <xdr:row>83</xdr:row>
      <xdr:rowOff>0</xdr:rowOff>
    </xdr:to>
    <xdr:sp>
      <xdr:nvSpPr>
        <xdr:cNvPr id="26" name="Text Box 53"/>
        <xdr:cNvSpPr txBox="1">
          <a:spLocks noChangeArrowheads="1"/>
        </xdr:cNvSpPr>
      </xdr:nvSpPr>
      <xdr:spPr>
        <a:xfrm>
          <a:off x="257175" y="25241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6</xdr:col>
      <xdr:colOff>0</xdr:colOff>
      <xdr:row>83</xdr:row>
      <xdr:rowOff>0</xdr:rowOff>
    </xdr:from>
    <xdr:to>
      <xdr:col>6</xdr:col>
      <xdr:colOff>0</xdr:colOff>
      <xdr:row>83</xdr:row>
      <xdr:rowOff>0</xdr:rowOff>
    </xdr:to>
    <xdr:sp>
      <xdr:nvSpPr>
        <xdr:cNvPr id="27" name="Text Box 54"/>
        <xdr:cNvSpPr txBox="1">
          <a:spLocks noChangeArrowheads="1"/>
        </xdr:cNvSpPr>
      </xdr:nvSpPr>
      <xdr:spPr>
        <a:xfrm>
          <a:off x="4143375" y="25241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8</xdr:col>
      <xdr:colOff>0</xdr:colOff>
      <xdr:row>83</xdr:row>
      <xdr:rowOff>0</xdr:rowOff>
    </xdr:from>
    <xdr:to>
      <xdr:col>8</xdr:col>
      <xdr:colOff>0</xdr:colOff>
      <xdr:row>83</xdr:row>
      <xdr:rowOff>0</xdr:rowOff>
    </xdr:to>
    <xdr:sp>
      <xdr:nvSpPr>
        <xdr:cNvPr id="28" name="Text Box 55"/>
        <xdr:cNvSpPr txBox="1">
          <a:spLocks noChangeArrowheads="1"/>
        </xdr:cNvSpPr>
      </xdr:nvSpPr>
      <xdr:spPr>
        <a:xfrm>
          <a:off x="4895850" y="25241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8</xdr:col>
      <xdr:colOff>0</xdr:colOff>
      <xdr:row>83</xdr:row>
      <xdr:rowOff>0</xdr:rowOff>
    </xdr:from>
    <xdr:to>
      <xdr:col>8</xdr:col>
      <xdr:colOff>0</xdr:colOff>
      <xdr:row>83</xdr:row>
      <xdr:rowOff>0</xdr:rowOff>
    </xdr:to>
    <xdr:sp>
      <xdr:nvSpPr>
        <xdr:cNvPr id="29" name="Text Box 56"/>
        <xdr:cNvSpPr txBox="1">
          <a:spLocks noChangeArrowheads="1"/>
        </xdr:cNvSpPr>
      </xdr:nvSpPr>
      <xdr:spPr>
        <a:xfrm>
          <a:off x="4895850" y="25241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8</xdr:col>
      <xdr:colOff>0</xdr:colOff>
      <xdr:row>83</xdr:row>
      <xdr:rowOff>0</xdr:rowOff>
    </xdr:from>
    <xdr:to>
      <xdr:col>8</xdr:col>
      <xdr:colOff>0</xdr:colOff>
      <xdr:row>83</xdr:row>
      <xdr:rowOff>0</xdr:rowOff>
    </xdr:to>
    <xdr:sp>
      <xdr:nvSpPr>
        <xdr:cNvPr id="30" name="Text Box 57"/>
        <xdr:cNvSpPr txBox="1">
          <a:spLocks noChangeArrowheads="1"/>
        </xdr:cNvSpPr>
      </xdr:nvSpPr>
      <xdr:spPr>
        <a:xfrm>
          <a:off x="4895850" y="25241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xdr:txBody>
    </xdr:sp>
    <xdr:clientData/>
  </xdr:twoCellAnchor>
  <xdr:twoCellAnchor>
    <xdr:from>
      <xdr:col>8</xdr:col>
      <xdr:colOff>0</xdr:colOff>
      <xdr:row>83</xdr:row>
      <xdr:rowOff>0</xdr:rowOff>
    </xdr:from>
    <xdr:to>
      <xdr:col>8</xdr:col>
      <xdr:colOff>0</xdr:colOff>
      <xdr:row>83</xdr:row>
      <xdr:rowOff>0</xdr:rowOff>
    </xdr:to>
    <xdr:sp>
      <xdr:nvSpPr>
        <xdr:cNvPr id="31" name="Text Box 58"/>
        <xdr:cNvSpPr txBox="1">
          <a:spLocks noChangeArrowheads="1"/>
        </xdr:cNvSpPr>
      </xdr:nvSpPr>
      <xdr:spPr>
        <a:xfrm>
          <a:off x="4895850" y="25241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</a:p>
      </xdr:txBody>
    </xdr:sp>
    <xdr:clientData/>
  </xdr:twoCellAnchor>
  <xdr:twoCellAnchor>
    <xdr:from>
      <xdr:col>8</xdr:col>
      <xdr:colOff>0</xdr:colOff>
      <xdr:row>83</xdr:row>
      <xdr:rowOff>0</xdr:rowOff>
    </xdr:from>
    <xdr:to>
      <xdr:col>8</xdr:col>
      <xdr:colOff>0</xdr:colOff>
      <xdr:row>83</xdr:row>
      <xdr:rowOff>0</xdr:rowOff>
    </xdr:to>
    <xdr:sp>
      <xdr:nvSpPr>
        <xdr:cNvPr id="32" name="Text Box 59"/>
        <xdr:cNvSpPr txBox="1">
          <a:spLocks noChangeArrowheads="1"/>
        </xdr:cNvSpPr>
      </xdr:nvSpPr>
      <xdr:spPr>
        <a:xfrm>
          <a:off x="4895850" y="25241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</a:t>
          </a:r>
        </a:p>
      </xdr:txBody>
    </xdr:sp>
    <xdr:clientData/>
  </xdr:twoCellAnchor>
  <xdr:twoCellAnchor>
    <xdr:from>
      <xdr:col>8</xdr:col>
      <xdr:colOff>0</xdr:colOff>
      <xdr:row>83</xdr:row>
      <xdr:rowOff>0</xdr:rowOff>
    </xdr:from>
    <xdr:to>
      <xdr:col>8</xdr:col>
      <xdr:colOff>0</xdr:colOff>
      <xdr:row>83</xdr:row>
      <xdr:rowOff>0</xdr:rowOff>
    </xdr:to>
    <xdr:sp>
      <xdr:nvSpPr>
        <xdr:cNvPr id="33" name="Text Box 60"/>
        <xdr:cNvSpPr txBox="1">
          <a:spLocks noChangeArrowheads="1"/>
        </xdr:cNvSpPr>
      </xdr:nvSpPr>
      <xdr:spPr>
        <a:xfrm>
          <a:off x="4895850" y="25241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</a:t>
          </a:r>
        </a:p>
      </xdr:txBody>
    </xdr:sp>
    <xdr:clientData/>
  </xdr:twoCellAnchor>
  <xdr:twoCellAnchor>
    <xdr:from>
      <xdr:col>6</xdr:col>
      <xdr:colOff>0</xdr:colOff>
      <xdr:row>83</xdr:row>
      <xdr:rowOff>0</xdr:rowOff>
    </xdr:from>
    <xdr:to>
      <xdr:col>6</xdr:col>
      <xdr:colOff>0</xdr:colOff>
      <xdr:row>83</xdr:row>
      <xdr:rowOff>0</xdr:rowOff>
    </xdr:to>
    <xdr:sp>
      <xdr:nvSpPr>
        <xdr:cNvPr id="34" name="Text Box 63"/>
        <xdr:cNvSpPr txBox="1">
          <a:spLocks noChangeArrowheads="1"/>
        </xdr:cNvSpPr>
      </xdr:nvSpPr>
      <xdr:spPr>
        <a:xfrm>
          <a:off x="4143375" y="25241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0</xdr:colOff>
      <xdr:row>83</xdr:row>
      <xdr:rowOff>0</xdr:rowOff>
    </xdr:from>
    <xdr:to>
      <xdr:col>9</xdr:col>
      <xdr:colOff>0</xdr:colOff>
      <xdr:row>83</xdr:row>
      <xdr:rowOff>0</xdr:rowOff>
    </xdr:to>
    <xdr:sp>
      <xdr:nvSpPr>
        <xdr:cNvPr id="35" name="Text Box 65"/>
        <xdr:cNvSpPr txBox="1">
          <a:spLocks noChangeArrowheads="1"/>
        </xdr:cNvSpPr>
      </xdr:nvSpPr>
      <xdr:spPr>
        <a:xfrm>
          <a:off x="6162675" y="25241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</a:p>
      </xdr:txBody>
    </xdr:sp>
    <xdr:clientData/>
  </xdr:twoCellAnchor>
  <xdr:twoCellAnchor>
    <xdr:from>
      <xdr:col>10</xdr:col>
      <xdr:colOff>0</xdr:colOff>
      <xdr:row>83</xdr:row>
      <xdr:rowOff>0</xdr:rowOff>
    </xdr:from>
    <xdr:to>
      <xdr:col>9</xdr:col>
      <xdr:colOff>0</xdr:colOff>
      <xdr:row>83</xdr:row>
      <xdr:rowOff>0</xdr:rowOff>
    </xdr:to>
    <xdr:sp>
      <xdr:nvSpPr>
        <xdr:cNvPr id="36" name="Text Box 69"/>
        <xdr:cNvSpPr txBox="1">
          <a:spLocks noChangeArrowheads="1"/>
        </xdr:cNvSpPr>
      </xdr:nvSpPr>
      <xdr:spPr>
        <a:xfrm>
          <a:off x="6162675" y="25241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10</xdr:col>
      <xdr:colOff>0</xdr:colOff>
      <xdr:row>83</xdr:row>
      <xdr:rowOff>0</xdr:rowOff>
    </xdr:from>
    <xdr:to>
      <xdr:col>9</xdr:col>
      <xdr:colOff>0</xdr:colOff>
      <xdr:row>83</xdr:row>
      <xdr:rowOff>0</xdr:rowOff>
    </xdr:to>
    <xdr:sp>
      <xdr:nvSpPr>
        <xdr:cNvPr id="37" name="Text Box 70"/>
        <xdr:cNvSpPr txBox="1">
          <a:spLocks noChangeArrowheads="1"/>
        </xdr:cNvSpPr>
      </xdr:nvSpPr>
      <xdr:spPr>
        <a:xfrm>
          <a:off x="6162675" y="25241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10</xdr:col>
      <xdr:colOff>0</xdr:colOff>
      <xdr:row>83</xdr:row>
      <xdr:rowOff>0</xdr:rowOff>
    </xdr:from>
    <xdr:to>
      <xdr:col>9</xdr:col>
      <xdr:colOff>0</xdr:colOff>
      <xdr:row>83</xdr:row>
      <xdr:rowOff>0</xdr:rowOff>
    </xdr:to>
    <xdr:sp>
      <xdr:nvSpPr>
        <xdr:cNvPr id="38" name="Text Box 71"/>
        <xdr:cNvSpPr txBox="1">
          <a:spLocks noChangeArrowheads="1"/>
        </xdr:cNvSpPr>
      </xdr:nvSpPr>
      <xdr:spPr>
        <a:xfrm>
          <a:off x="6162675" y="25241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xdr:txBody>
    </xdr:sp>
    <xdr:clientData/>
  </xdr:twoCellAnchor>
  <xdr:twoCellAnchor>
    <xdr:from>
      <xdr:col>10</xdr:col>
      <xdr:colOff>0</xdr:colOff>
      <xdr:row>83</xdr:row>
      <xdr:rowOff>0</xdr:rowOff>
    </xdr:from>
    <xdr:to>
      <xdr:col>9</xdr:col>
      <xdr:colOff>0</xdr:colOff>
      <xdr:row>83</xdr:row>
      <xdr:rowOff>0</xdr:rowOff>
    </xdr:to>
    <xdr:sp>
      <xdr:nvSpPr>
        <xdr:cNvPr id="39" name="Text Box 72"/>
        <xdr:cNvSpPr txBox="1">
          <a:spLocks noChangeArrowheads="1"/>
        </xdr:cNvSpPr>
      </xdr:nvSpPr>
      <xdr:spPr>
        <a:xfrm>
          <a:off x="6162675" y="25241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</a:p>
      </xdr:txBody>
    </xdr:sp>
    <xdr:clientData/>
  </xdr:twoCellAnchor>
  <xdr:twoCellAnchor>
    <xdr:from>
      <xdr:col>10</xdr:col>
      <xdr:colOff>0</xdr:colOff>
      <xdr:row>83</xdr:row>
      <xdr:rowOff>0</xdr:rowOff>
    </xdr:from>
    <xdr:to>
      <xdr:col>9</xdr:col>
      <xdr:colOff>0</xdr:colOff>
      <xdr:row>83</xdr:row>
      <xdr:rowOff>0</xdr:rowOff>
    </xdr:to>
    <xdr:sp>
      <xdr:nvSpPr>
        <xdr:cNvPr id="40" name="Text Box 73"/>
        <xdr:cNvSpPr txBox="1">
          <a:spLocks noChangeArrowheads="1"/>
        </xdr:cNvSpPr>
      </xdr:nvSpPr>
      <xdr:spPr>
        <a:xfrm>
          <a:off x="6162675" y="25241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</a:t>
          </a:r>
        </a:p>
      </xdr:txBody>
    </xdr:sp>
    <xdr:clientData/>
  </xdr:twoCellAnchor>
  <xdr:twoCellAnchor>
    <xdr:from>
      <xdr:col>10</xdr:col>
      <xdr:colOff>0</xdr:colOff>
      <xdr:row>83</xdr:row>
      <xdr:rowOff>0</xdr:rowOff>
    </xdr:from>
    <xdr:to>
      <xdr:col>9</xdr:col>
      <xdr:colOff>0</xdr:colOff>
      <xdr:row>83</xdr:row>
      <xdr:rowOff>0</xdr:rowOff>
    </xdr:to>
    <xdr:sp>
      <xdr:nvSpPr>
        <xdr:cNvPr id="41" name="Text Box 74"/>
        <xdr:cNvSpPr txBox="1">
          <a:spLocks noChangeArrowheads="1"/>
        </xdr:cNvSpPr>
      </xdr:nvSpPr>
      <xdr:spPr>
        <a:xfrm>
          <a:off x="6162675" y="25241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</a:t>
          </a:r>
        </a:p>
      </xdr:txBody>
    </xdr:sp>
    <xdr:clientData/>
  </xdr:twoCellAnchor>
  <xdr:twoCellAnchor>
    <xdr:from>
      <xdr:col>12</xdr:col>
      <xdr:colOff>342900</xdr:colOff>
      <xdr:row>0</xdr:row>
      <xdr:rowOff>19050</xdr:rowOff>
    </xdr:from>
    <xdr:to>
      <xdr:col>16</xdr:col>
      <xdr:colOff>371475</xdr:colOff>
      <xdr:row>0</xdr:row>
      <xdr:rowOff>257175</xdr:rowOff>
    </xdr:to>
    <xdr:sp>
      <xdr:nvSpPr>
        <xdr:cNvPr id="42" name="WordArt 62"/>
        <xdr:cNvSpPr>
          <a:spLocks/>
        </xdr:cNvSpPr>
      </xdr:nvSpPr>
      <xdr:spPr>
        <a:xfrm>
          <a:off x="7639050" y="19050"/>
          <a:ext cx="1743075" cy="238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ПРИЛОЖЕНИЕ № 10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1" name="WordArt 1"/>
        <xdr:cNvSpPr>
          <a:spLocks/>
        </xdr:cNvSpPr>
      </xdr:nvSpPr>
      <xdr:spPr>
        <a:xfrm>
          <a:off x="5000625" y="1255395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b="1" kern="10" spc="0">
              <a:ln w="9525" cmpd="sng">
                <a:noFill/>
              </a:ln>
              <a:solidFill>
                <a:srgbClr val="000000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6</xdr:col>
      <xdr:colOff>295275</xdr:colOff>
      <xdr:row>44</xdr:row>
      <xdr:rowOff>0</xdr:rowOff>
    </xdr:from>
    <xdr:to>
      <xdr:col>6</xdr:col>
      <xdr:colOff>342900</xdr:colOff>
      <xdr:row>44</xdr:row>
      <xdr:rowOff>0</xdr:rowOff>
    </xdr:to>
    <xdr:sp>
      <xdr:nvSpPr>
        <xdr:cNvPr id="2" name="WordArt 2"/>
        <xdr:cNvSpPr>
          <a:spLocks/>
        </xdr:cNvSpPr>
      </xdr:nvSpPr>
      <xdr:spPr>
        <a:xfrm>
          <a:off x="4562475" y="12553950"/>
          <a:ext cx="47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b="1" kern="10" spc="0">
              <a:ln w="9525" cmpd="sng">
                <a:noFill/>
              </a:ln>
              <a:solidFill>
                <a:srgbClr val="000000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6</xdr:col>
      <xdr:colOff>238125</xdr:colOff>
      <xdr:row>3</xdr:row>
      <xdr:rowOff>209550</xdr:rowOff>
    </xdr:from>
    <xdr:to>
      <xdr:col>9</xdr:col>
      <xdr:colOff>9525</xdr:colOff>
      <xdr:row>3</xdr:row>
      <xdr:rowOff>409575</xdr:rowOff>
    </xdr:to>
    <xdr:sp>
      <xdr:nvSpPr>
        <xdr:cNvPr id="3" name="WordArt 3"/>
        <xdr:cNvSpPr>
          <a:spLocks/>
        </xdr:cNvSpPr>
      </xdr:nvSpPr>
      <xdr:spPr>
        <a:xfrm>
          <a:off x="4505325" y="1028700"/>
          <a:ext cx="2152650" cy="200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Корекция м. октомври</a:t>
          </a:r>
        </a:p>
      </xdr:txBody>
    </xdr:sp>
    <xdr:clientData/>
  </xdr:twoCellAnchor>
  <xdr:twoCellAnchor>
    <xdr:from>
      <xdr:col>7</xdr:col>
      <xdr:colOff>0</xdr:colOff>
      <xdr:row>46</xdr:row>
      <xdr:rowOff>0</xdr:rowOff>
    </xdr:from>
    <xdr:to>
      <xdr:col>7</xdr:col>
      <xdr:colOff>0</xdr:colOff>
      <xdr:row>46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000625" y="12906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>
      <xdr:nvSpPr>
        <xdr:cNvPr id="5" name="WordArt 5"/>
        <xdr:cNvSpPr>
          <a:spLocks/>
        </xdr:cNvSpPr>
      </xdr:nvSpPr>
      <xdr:spPr>
        <a:xfrm>
          <a:off x="6648450" y="127635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корекция м. октомври</a:t>
          </a:r>
        </a:p>
      </xdr:txBody>
    </xdr:sp>
    <xdr:clientData/>
  </xdr:twoCellAnchor>
  <xdr:twoCellAnchor>
    <xdr:from>
      <xdr:col>9</xdr:col>
      <xdr:colOff>0</xdr:colOff>
      <xdr:row>117</xdr:row>
      <xdr:rowOff>38100</xdr:rowOff>
    </xdr:from>
    <xdr:to>
      <xdr:col>9</xdr:col>
      <xdr:colOff>0</xdr:colOff>
      <xdr:row>117</xdr:row>
      <xdr:rowOff>161925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6648450" y="18592800"/>
          <a:ext cx="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</a:p>
      </xdr:txBody>
    </xdr:sp>
    <xdr:clientData/>
  </xdr:twoCellAnchor>
  <xdr:twoCellAnchor>
    <xdr:from>
      <xdr:col>9</xdr:col>
      <xdr:colOff>0</xdr:colOff>
      <xdr:row>117</xdr:row>
      <xdr:rowOff>38100</xdr:rowOff>
    </xdr:from>
    <xdr:to>
      <xdr:col>9</xdr:col>
      <xdr:colOff>0</xdr:colOff>
      <xdr:row>117</xdr:row>
      <xdr:rowOff>161925</xdr:rowOff>
    </xdr:to>
    <xdr:sp>
      <xdr:nvSpPr>
        <xdr:cNvPr id="7" name="Text Box 14"/>
        <xdr:cNvSpPr txBox="1">
          <a:spLocks noChangeArrowheads="1"/>
        </xdr:cNvSpPr>
      </xdr:nvSpPr>
      <xdr:spPr>
        <a:xfrm>
          <a:off x="6648450" y="18592800"/>
          <a:ext cx="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9</xdr:col>
      <xdr:colOff>0</xdr:colOff>
      <xdr:row>117</xdr:row>
      <xdr:rowOff>38100</xdr:rowOff>
    </xdr:from>
    <xdr:to>
      <xdr:col>9</xdr:col>
      <xdr:colOff>0</xdr:colOff>
      <xdr:row>117</xdr:row>
      <xdr:rowOff>161925</xdr:rowOff>
    </xdr:to>
    <xdr:sp>
      <xdr:nvSpPr>
        <xdr:cNvPr id="8" name="Text Box 15"/>
        <xdr:cNvSpPr txBox="1">
          <a:spLocks noChangeArrowheads="1"/>
        </xdr:cNvSpPr>
      </xdr:nvSpPr>
      <xdr:spPr>
        <a:xfrm>
          <a:off x="6648450" y="18592800"/>
          <a:ext cx="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9</xdr:col>
      <xdr:colOff>0</xdr:colOff>
      <xdr:row>117</xdr:row>
      <xdr:rowOff>38100</xdr:rowOff>
    </xdr:from>
    <xdr:to>
      <xdr:col>9</xdr:col>
      <xdr:colOff>0</xdr:colOff>
      <xdr:row>117</xdr:row>
      <xdr:rowOff>161925</xdr:rowOff>
    </xdr:to>
    <xdr:sp>
      <xdr:nvSpPr>
        <xdr:cNvPr id="9" name="Text Box 16"/>
        <xdr:cNvSpPr txBox="1">
          <a:spLocks noChangeArrowheads="1"/>
        </xdr:cNvSpPr>
      </xdr:nvSpPr>
      <xdr:spPr>
        <a:xfrm>
          <a:off x="6648450" y="18592800"/>
          <a:ext cx="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xdr:txBody>
    </xdr:sp>
    <xdr:clientData/>
  </xdr:twoCellAnchor>
  <xdr:twoCellAnchor>
    <xdr:from>
      <xdr:col>9</xdr:col>
      <xdr:colOff>0</xdr:colOff>
      <xdr:row>117</xdr:row>
      <xdr:rowOff>38100</xdr:rowOff>
    </xdr:from>
    <xdr:to>
      <xdr:col>9</xdr:col>
      <xdr:colOff>0</xdr:colOff>
      <xdr:row>117</xdr:row>
      <xdr:rowOff>161925</xdr:rowOff>
    </xdr:to>
    <xdr:sp>
      <xdr:nvSpPr>
        <xdr:cNvPr id="10" name="Text Box 17"/>
        <xdr:cNvSpPr txBox="1">
          <a:spLocks noChangeArrowheads="1"/>
        </xdr:cNvSpPr>
      </xdr:nvSpPr>
      <xdr:spPr>
        <a:xfrm>
          <a:off x="6648450" y="18592800"/>
          <a:ext cx="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0</xdr:colOff>
      <xdr:row>117</xdr:row>
      <xdr:rowOff>38100</xdr:rowOff>
    </xdr:from>
    <xdr:to>
      <xdr:col>9</xdr:col>
      <xdr:colOff>0</xdr:colOff>
      <xdr:row>117</xdr:row>
      <xdr:rowOff>171450</xdr:rowOff>
    </xdr:to>
    <xdr:sp>
      <xdr:nvSpPr>
        <xdr:cNvPr id="11" name="Text Box 18"/>
        <xdr:cNvSpPr txBox="1">
          <a:spLocks noChangeArrowheads="1"/>
        </xdr:cNvSpPr>
      </xdr:nvSpPr>
      <xdr:spPr>
        <a:xfrm>
          <a:off x="6648450" y="18592800"/>
          <a:ext cx="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</a:t>
          </a:r>
        </a:p>
      </xdr:txBody>
    </xdr:sp>
    <xdr:clientData/>
  </xdr:twoCellAnchor>
  <xdr:twoCellAnchor>
    <xdr:from>
      <xdr:col>9</xdr:col>
      <xdr:colOff>0</xdr:colOff>
      <xdr:row>117</xdr:row>
      <xdr:rowOff>38100</xdr:rowOff>
    </xdr:from>
    <xdr:to>
      <xdr:col>9</xdr:col>
      <xdr:colOff>0</xdr:colOff>
      <xdr:row>117</xdr:row>
      <xdr:rowOff>200025</xdr:rowOff>
    </xdr:to>
    <xdr:sp>
      <xdr:nvSpPr>
        <xdr:cNvPr id="12" name="Text Box 19"/>
        <xdr:cNvSpPr txBox="1">
          <a:spLocks noChangeArrowheads="1"/>
        </xdr:cNvSpPr>
      </xdr:nvSpPr>
      <xdr:spPr>
        <a:xfrm>
          <a:off x="6648450" y="1859280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</a:t>
          </a:r>
        </a:p>
      </xdr:txBody>
    </xdr:sp>
    <xdr:clientData/>
  </xdr:twoCellAnchor>
  <xdr:twoCellAnchor>
    <xdr:from>
      <xdr:col>5</xdr:col>
      <xdr:colOff>295275</xdr:colOff>
      <xdr:row>43</xdr:row>
      <xdr:rowOff>0</xdr:rowOff>
    </xdr:from>
    <xdr:to>
      <xdr:col>5</xdr:col>
      <xdr:colOff>419100</xdr:colOff>
      <xdr:row>43</xdr:row>
      <xdr:rowOff>0</xdr:rowOff>
    </xdr:to>
    <xdr:sp>
      <xdr:nvSpPr>
        <xdr:cNvPr id="13" name="Text Box 20"/>
        <xdr:cNvSpPr txBox="1">
          <a:spLocks noChangeArrowheads="1"/>
        </xdr:cNvSpPr>
      </xdr:nvSpPr>
      <xdr:spPr>
        <a:xfrm>
          <a:off x="3790950" y="12058650"/>
          <a:ext cx="123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6</xdr:col>
      <xdr:colOff>190500</xdr:colOff>
      <xdr:row>43</xdr:row>
      <xdr:rowOff>0</xdr:rowOff>
    </xdr:from>
    <xdr:to>
      <xdr:col>6</xdr:col>
      <xdr:colOff>314325</xdr:colOff>
      <xdr:row>43</xdr:row>
      <xdr:rowOff>0</xdr:rowOff>
    </xdr:to>
    <xdr:sp>
      <xdr:nvSpPr>
        <xdr:cNvPr id="14" name="Text Box 21"/>
        <xdr:cNvSpPr txBox="1">
          <a:spLocks noChangeArrowheads="1"/>
        </xdr:cNvSpPr>
      </xdr:nvSpPr>
      <xdr:spPr>
        <a:xfrm>
          <a:off x="4457700" y="12058650"/>
          <a:ext cx="123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5" name="Text Box 22"/>
        <xdr:cNvSpPr txBox="1">
          <a:spLocks noChangeArrowheads="1"/>
        </xdr:cNvSpPr>
      </xdr:nvSpPr>
      <xdr:spPr>
        <a:xfrm>
          <a:off x="5000625" y="12058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8</xdr:col>
      <xdr:colOff>314325</xdr:colOff>
      <xdr:row>43</xdr:row>
      <xdr:rowOff>0</xdr:rowOff>
    </xdr:from>
    <xdr:to>
      <xdr:col>8</xdr:col>
      <xdr:colOff>438150</xdr:colOff>
      <xdr:row>43</xdr:row>
      <xdr:rowOff>0</xdr:rowOff>
    </xdr:to>
    <xdr:sp>
      <xdr:nvSpPr>
        <xdr:cNvPr id="16" name="Text Box 23"/>
        <xdr:cNvSpPr txBox="1">
          <a:spLocks noChangeArrowheads="1"/>
        </xdr:cNvSpPr>
      </xdr:nvSpPr>
      <xdr:spPr>
        <a:xfrm>
          <a:off x="6086475" y="12058650"/>
          <a:ext cx="123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7" name="Text Box 24"/>
        <xdr:cNvSpPr txBox="1">
          <a:spLocks noChangeArrowheads="1"/>
        </xdr:cNvSpPr>
      </xdr:nvSpPr>
      <xdr:spPr>
        <a:xfrm>
          <a:off x="6648450" y="12058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</a:p>
      </xdr:txBody>
    </xdr:sp>
    <xdr:clientData/>
  </xdr:twoCellAnchor>
  <xdr:twoCellAnchor>
    <xdr:from>
      <xdr:col>2</xdr:col>
      <xdr:colOff>1428750</xdr:colOff>
      <xdr:row>43</xdr:row>
      <xdr:rowOff>0</xdr:rowOff>
    </xdr:from>
    <xdr:to>
      <xdr:col>2</xdr:col>
      <xdr:colOff>1562100</xdr:colOff>
      <xdr:row>43</xdr:row>
      <xdr:rowOff>0</xdr:rowOff>
    </xdr:to>
    <xdr:sp>
      <xdr:nvSpPr>
        <xdr:cNvPr id="18" name="Text Box 25"/>
        <xdr:cNvSpPr txBox="1">
          <a:spLocks noChangeArrowheads="1"/>
        </xdr:cNvSpPr>
      </xdr:nvSpPr>
      <xdr:spPr>
        <a:xfrm>
          <a:off x="1838325" y="12058650"/>
          <a:ext cx="13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66675</xdr:colOff>
      <xdr:row>43</xdr:row>
      <xdr:rowOff>0</xdr:rowOff>
    </xdr:from>
    <xdr:to>
      <xdr:col>1</xdr:col>
      <xdr:colOff>171450</xdr:colOff>
      <xdr:row>43</xdr:row>
      <xdr:rowOff>0</xdr:rowOff>
    </xdr:to>
    <xdr:sp>
      <xdr:nvSpPr>
        <xdr:cNvPr id="19" name="Text Box 26"/>
        <xdr:cNvSpPr txBox="1">
          <a:spLocks noChangeArrowheads="1"/>
        </xdr:cNvSpPr>
      </xdr:nvSpPr>
      <xdr:spPr>
        <a:xfrm>
          <a:off x="219075" y="12058650"/>
          <a:ext cx="104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7</xdr:col>
      <xdr:colOff>228600</xdr:colOff>
      <xdr:row>43</xdr:row>
      <xdr:rowOff>0</xdr:rowOff>
    </xdr:from>
    <xdr:to>
      <xdr:col>7</xdr:col>
      <xdr:colOff>485775</xdr:colOff>
      <xdr:row>43</xdr:row>
      <xdr:rowOff>0</xdr:rowOff>
    </xdr:to>
    <xdr:sp>
      <xdr:nvSpPr>
        <xdr:cNvPr id="20" name="Text Box 27"/>
        <xdr:cNvSpPr txBox="1">
          <a:spLocks noChangeArrowheads="1"/>
        </xdr:cNvSpPr>
      </xdr:nvSpPr>
      <xdr:spPr>
        <a:xfrm>
          <a:off x="5229225" y="12058650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1" name="Text Box 28"/>
        <xdr:cNvSpPr txBox="1">
          <a:spLocks noChangeArrowheads="1"/>
        </xdr:cNvSpPr>
      </xdr:nvSpPr>
      <xdr:spPr>
        <a:xfrm>
          <a:off x="6648450" y="12058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2" name="Text Box 29"/>
        <xdr:cNvSpPr txBox="1">
          <a:spLocks noChangeArrowheads="1"/>
        </xdr:cNvSpPr>
      </xdr:nvSpPr>
      <xdr:spPr>
        <a:xfrm>
          <a:off x="6648450" y="12058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" name="Text Box 30"/>
        <xdr:cNvSpPr txBox="1">
          <a:spLocks noChangeArrowheads="1"/>
        </xdr:cNvSpPr>
      </xdr:nvSpPr>
      <xdr:spPr>
        <a:xfrm>
          <a:off x="6648450" y="12058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4" name="Text Box 31"/>
        <xdr:cNvSpPr txBox="1">
          <a:spLocks noChangeArrowheads="1"/>
        </xdr:cNvSpPr>
      </xdr:nvSpPr>
      <xdr:spPr>
        <a:xfrm>
          <a:off x="6648450" y="12058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5" name="Text Box 32"/>
        <xdr:cNvSpPr txBox="1">
          <a:spLocks noChangeArrowheads="1"/>
        </xdr:cNvSpPr>
      </xdr:nvSpPr>
      <xdr:spPr>
        <a:xfrm>
          <a:off x="6648450" y="12058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6" name="Text Box 33"/>
        <xdr:cNvSpPr txBox="1">
          <a:spLocks noChangeArrowheads="1"/>
        </xdr:cNvSpPr>
      </xdr:nvSpPr>
      <xdr:spPr>
        <a:xfrm>
          <a:off x="6648450" y="12058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</a:t>
          </a:r>
        </a:p>
      </xdr:txBody>
    </xdr:sp>
    <xdr:clientData/>
  </xdr:twoCellAnchor>
  <xdr:twoCellAnchor>
    <xdr:from>
      <xdr:col>7</xdr:col>
      <xdr:colOff>0</xdr:colOff>
      <xdr:row>57</xdr:row>
      <xdr:rowOff>0</xdr:rowOff>
    </xdr:from>
    <xdr:to>
      <xdr:col>7</xdr:col>
      <xdr:colOff>0</xdr:colOff>
      <xdr:row>57</xdr:row>
      <xdr:rowOff>0</xdr:rowOff>
    </xdr:to>
    <xdr:sp>
      <xdr:nvSpPr>
        <xdr:cNvPr id="27" name="Text Box 36"/>
        <xdr:cNvSpPr txBox="1">
          <a:spLocks noChangeArrowheads="1"/>
        </xdr:cNvSpPr>
      </xdr:nvSpPr>
      <xdr:spPr>
        <a:xfrm>
          <a:off x="5000625" y="13477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9</xdr:col>
      <xdr:colOff>0</xdr:colOff>
      <xdr:row>57</xdr:row>
      <xdr:rowOff>0</xdr:rowOff>
    </xdr:from>
    <xdr:to>
      <xdr:col>9</xdr:col>
      <xdr:colOff>0</xdr:colOff>
      <xdr:row>57</xdr:row>
      <xdr:rowOff>0</xdr:rowOff>
    </xdr:to>
    <xdr:sp>
      <xdr:nvSpPr>
        <xdr:cNvPr id="28" name="Text Box 38"/>
        <xdr:cNvSpPr txBox="1">
          <a:spLocks noChangeArrowheads="1"/>
        </xdr:cNvSpPr>
      </xdr:nvSpPr>
      <xdr:spPr>
        <a:xfrm>
          <a:off x="6648450" y="13477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</a:p>
      </xdr:txBody>
    </xdr:sp>
    <xdr:clientData/>
  </xdr:twoCellAnchor>
  <xdr:twoCellAnchor>
    <xdr:from>
      <xdr:col>9</xdr:col>
      <xdr:colOff>0</xdr:colOff>
      <xdr:row>57</xdr:row>
      <xdr:rowOff>0</xdr:rowOff>
    </xdr:from>
    <xdr:to>
      <xdr:col>9</xdr:col>
      <xdr:colOff>0</xdr:colOff>
      <xdr:row>57</xdr:row>
      <xdr:rowOff>0</xdr:rowOff>
    </xdr:to>
    <xdr:sp>
      <xdr:nvSpPr>
        <xdr:cNvPr id="29" name="Text Box 42"/>
        <xdr:cNvSpPr txBox="1">
          <a:spLocks noChangeArrowheads="1"/>
        </xdr:cNvSpPr>
      </xdr:nvSpPr>
      <xdr:spPr>
        <a:xfrm>
          <a:off x="6648450" y="13477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9</xdr:col>
      <xdr:colOff>0</xdr:colOff>
      <xdr:row>57</xdr:row>
      <xdr:rowOff>0</xdr:rowOff>
    </xdr:from>
    <xdr:to>
      <xdr:col>9</xdr:col>
      <xdr:colOff>0</xdr:colOff>
      <xdr:row>57</xdr:row>
      <xdr:rowOff>0</xdr:rowOff>
    </xdr:to>
    <xdr:sp>
      <xdr:nvSpPr>
        <xdr:cNvPr id="30" name="Text Box 43"/>
        <xdr:cNvSpPr txBox="1">
          <a:spLocks noChangeArrowheads="1"/>
        </xdr:cNvSpPr>
      </xdr:nvSpPr>
      <xdr:spPr>
        <a:xfrm>
          <a:off x="6648450" y="13477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9</xdr:col>
      <xdr:colOff>0</xdr:colOff>
      <xdr:row>57</xdr:row>
      <xdr:rowOff>0</xdr:rowOff>
    </xdr:from>
    <xdr:to>
      <xdr:col>9</xdr:col>
      <xdr:colOff>0</xdr:colOff>
      <xdr:row>57</xdr:row>
      <xdr:rowOff>0</xdr:rowOff>
    </xdr:to>
    <xdr:sp>
      <xdr:nvSpPr>
        <xdr:cNvPr id="31" name="Text Box 44"/>
        <xdr:cNvSpPr txBox="1">
          <a:spLocks noChangeArrowheads="1"/>
        </xdr:cNvSpPr>
      </xdr:nvSpPr>
      <xdr:spPr>
        <a:xfrm>
          <a:off x="6648450" y="13477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xdr:txBody>
    </xdr:sp>
    <xdr:clientData/>
  </xdr:twoCellAnchor>
  <xdr:twoCellAnchor>
    <xdr:from>
      <xdr:col>9</xdr:col>
      <xdr:colOff>0</xdr:colOff>
      <xdr:row>57</xdr:row>
      <xdr:rowOff>0</xdr:rowOff>
    </xdr:from>
    <xdr:to>
      <xdr:col>9</xdr:col>
      <xdr:colOff>0</xdr:colOff>
      <xdr:row>57</xdr:row>
      <xdr:rowOff>0</xdr:rowOff>
    </xdr:to>
    <xdr:sp>
      <xdr:nvSpPr>
        <xdr:cNvPr id="32" name="Text Box 45"/>
        <xdr:cNvSpPr txBox="1">
          <a:spLocks noChangeArrowheads="1"/>
        </xdr:cNvSpPr>
      </xdr:nvSpPr>
      <xdr:spPr>
        <a:xfrm>
          <a:off x="6648450" y="13477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0</xdr:colOff>
      <xdr:row>57</xdr:row>
      <xdr:rowOff>0</xdr:rowOff>
    </xdr:from>
    <xdr:to>
      <xdr:col>9</xdr:col>
      <xdr:colOff>0</xdr:colOff>
      <xdr:row>57</xdr:row>
      <xdr:rowOff>0</xdr:rowOff>
    </xdr:to>
    <xdr:sp>
      <xdr:nvSpPr>
        <xdr:cNvPr id="33" name="Text Box 46"/>
        <xdr:cNvSpPr txBox="1">
          <a:spLocks noChangeArrowheads="1"/>
        </xdr:cNvSpPr>
      </xdr:nvSpPr>
      <xdr:spPr>
        <a:xfrm>
          <a:off x="6648450" y="13477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</a:t>
          </a:r>
        </a:p>
      </xdr:txBody>
    </xdr:sp>
    <xdr:clientData/>
  </xdr:twoCellAnchor>
  <xdr:twoCellAnchor>
    <xdr:from>
      <xdr:col>9</xdr:col>
      <xdr:colOff>0</xdr:colOff>
      <xdr:row>57</xdr:row>
      <xdr:rowOff>0</xdr:rowOff>
    </xdr:from>
    <xdr:to>
      <xdr:col>9</xdr:col>
      <xdr:colOff>0</xdr:colOff>
      <xdr:row>57</xdr:row>
      <xdr:rowOff>0</xdr:rowOff>
    </xdr:to>
    <xdr:sp>
      <xdr:nvSpPr>
        <xdr:cNvPr id="34" name="Text Box 47"/>
        <xdr:cNvSpPr txBox="1">
          <a:spLocks noChangeArrowheads="1"/>
        </xdr:cNvSpPr>
      </xdr:nvSpPr>
      <xdr:spPr>
        <a:xfrm>
          <a:off x="6648450" y="13477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</a:t>
          </a:r>
        </a:p>
      </xdr:txBody>
    </xdr:sp>
    <xdr:clientData/>
  </xdr:twoCellAnchor>
  <xdr:twoCellAnchor>
    <xdr:from>
      <xdr:col>8</xdr:col>
      <xdr:colOff>0</xdr:colOff>
      <xdr:row>80</xdr:row>
      <xdr:rowOff>0</xdr:rowOff>
    </xdr:from>
    <xdr:to>
      <xdr:col>8</xdr:col>
      <xdr:colOff>0</xdr:colOff>
      <xdr:row>80</xdr:row>
      <xdr:rowOff>0</xdr:rowOff>
    </xdr:to>
    <xdr:sp>
      <xdr:nvSpPr>
        <xdr:cNvPr id="35" name="Text Box 52"/>
        <xdr:cNvSpPr txBox="1">
          <a:spLocks noChangeArrowheads="1"/>
        </xdr:cNvSpPr>
      </xdr:nvSpPr>
      <xdr:spPr>
        <a:xfrm>
          <a:off x="5772150" y="18554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257175</xdr:colOff>
      <xdr:row>80</xdr:row>
      <xdr:rowOff>0</xdr:rowOff>
    </xdr:from>
    <xdr:to>
      <xdr:col>1</xdr:col>
      <xdr:colOff>257175</xdr:colOff>
      <xdr:row>80</xdr:row>
      <xdr:rowOff>0</xdr:rowOff>
    </xdr:to>
    <xdr:sp>
      <xdr:nvSpPr>
        <xdr:cNvPr id="36" name="Text Box 53"/>
        <xdr:cNvSpPr txBox="1">
          <a:spLocks noChangeArrowheads="1"/>
        </xdr:cNvSpPr>
      </xdr:nvSpPr>
      <xdr:spPr>
        <a:xfrm>
          <a:off x="409575" y="18554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0</xdr:colOff>
      <xdr:row>80</xdr:row>
      <xdr:rowOff>0</xdr:rowOff>
    </xdr:from>
    <xdr:to>
      <xdr:col>7</xdr:col>
      <xdr:colOff>0</xdr:colOff>
      <xdr:row>80</xdr:row>
      <xdr:rowOff>0</xdr:rowOff>
    </xdr:to>
    <xdr:sp>
      <xdr:nvSpPr>
        <xdr:cNvPr id="37" name="Text Box 54"/>
        <xdr:cNvSpPr txBox="1">
          <a:spLocks noChangeArrowheads="1"/>
        </xdr:cNvSpPr>
      </xdr:nvSpPr>
      <xdr:spPr>
        <a:xfrm>
          <a:off x="5000625" y="18554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8</xdr:col>
      <xdr:colOff>0</xdr:colOff>
      <xdr:row>80</xdr:row>
      <xdr:rowOff>0</xdr:rowOff>
    </xdr:from>
    <xdr:to>
      <xdr:col>8</xdr:col>
      <xdr:colOff>0</xdr:colOff>
      <xdr:row>80</xdr:row>
      <xdr:rowOff>0</xdr:rowOff>
    </xdr:to>
    <xdr:sp>
      <xdr:nvSpPr>
        <xdr:cNvPr id="38" name="Text Box 55"/>
        <xdr:cNvSpPr txBox="1">
          <a:spLocks noChangeArrowheads="1"/>
        </xdr:cNvSpPr>
      </xdr:nvSpPr>
      <xdr:spPr>
        <a:xfrm>
          <a:off x="5772150" y="18554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8</xdr:col>
      <xdr:colOff>0</xdr:colOff>
      <xdr:row>80</xdr:row>
      <xdr:rowOff>0</xdr:rowOff>
    </xdr:from>
    <xdr:to>
      <xdr:col>8</xdr:col>
      <xdr:colOff>0</xdr:colOff>
      <xdr:row>80</xdr:row>
      <xdr:rowOff>0</xdr:rowOff>
    </xdr:to>
    <xdr:sp>
      <xdr:nvSpPr>
        <xdr:cNvPr id="39" name="Text Box 56"/>
        <xdr:cNvSpPr txBox="1">
          <a:spLocks noChangeArrowheads="1"/>
        </xdr:cNvSpPr>
      </xdr:nvSpPr>
      <xdr:spPr>
        <a:xfrm>
          <a:off x="5772150" y="18554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8</xdr:col>
      <xdr:colOff>0</xdr:colOff>
      <xdr:row>80</xdr:row>
      <xdr:rowOff>0</xdr:rowOff>
    </xdr:from>
    <xdr:to>
      <xdr:col>8</xdr:col>
      <xdr:colOff>0</xdr:colOff>
      <xdr:row>80</xdr:row>
      <xdr:rowOff>0</xdr:rowOff>
    </xdr:to>
    <xdr:sp>
      <xdr:nvSpPr>
        <xdr:cNvPr id="40" name="Text Box 57"/>
        <xdr:cNvSpPr txBox="1">
          <a:spLocks noChangeArrowheads="1"/>
        </xdr:cNvSpPr>
      </xdr:nvSpPr>
      <xdr:spPr>
        <a:xfrm>
          <a:off x="5772150" y="18554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xdr:txBody>
    </xdr:sp>
    <xdr:clientData/>
  </xdr:twoCellAnchor>
  <xdr:twoCellAnchor>
    <xdr:from>
      <xdr:col>8</xdr:col>
      <xdr:colOff>0</xdr:colOff>
      <xdr:row>80</xdr:row>
      <xdr:rowOff>0</xdr:rowOff>
    </xdr:from>
    <xdr:to>
      <xdr:col>8</xdr:col>
      <xdr:colOff>0</xdr:colOff>
      <xdr:row>80</xdr:row>
      <xdr:rowOff>0</xdr:rowOff>
    </xdr:to>
    <xdr:sp>
      <xdr:nvSpPr>
        <xdr:cNvPr id="41" name="Text Box 58"/>
        <xdr:cNvSpPr txBox="1">
          <a:spLocks noChangeArrowheads="1"/>
        </xdr:cNvSpPr>
      </xdr:nvSpPr>
      <xdr:spPr>
        <a:xfrm>
          <a:off x="5772150" y="18554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</a:p>
      </xdr:txBody>
    </xdr:sp>
    <xdr:clientData/>
  </xdr:twoCellAnchor>
  <xdr:twoCellAnchor>
    <xdr:from>
      <xdr:col>8</xdr:col>
      <xdr:colOff>0</xdr:colOff>
      <xdr:row>80</xdr:row>
      <xdr:rowOff>0</xdr:rowOff>
    </xdr:from>
    <xdr:to>
      <xdr:col>8</xdr:col>
      <xdr:colOff>0</xdr:colOff>
      <xdr:row>80</xdr:row>
      <xdr:rowOff>0</xdr:rowOff>
    </xdr:to>
    <xdr:sp>
      <xdr:nvSpPr>
        <xdr:cNvPr id="42" name="Text Box 59"/>
        <xdr:cNvSpPr txBox="1">
          <a:spLocks noChangeArrowheads="1"/>
        </xdr:cNvSpPr>
      </xdr:nvSpPr>
      <xdr:spPr>
        <a:xfrm>
          <a:off x="5772150" y="18554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</a:t>
          </a:r>
        </a:p>
      </xdr:txBody>
    </xdr:sp>
    <xdr:clientData/>
  </xdr:twoCellAnchor>
  <xdr:twoCellAnchor>
    <xdr:from>
      <xdr:col>8</xdr:col>
      <xdr:colOff>0</xdr:colOff>
      <xdr:row>80</xdr:row>
      <xdr:rowOff>0</xdr:rowOff>
    </xdr:from>
    <xdr:to>
      <xdr:col>8</xdr:col>
      <xdr:colOff>0</xdr:colOff>
      <xdr:row>80</xdr:row>
      <xdr:rowOff>0</xdr:rowOff>
    </xdr:to>
    <xdr:sp>
      <xdr:nvSpPr>
        <xdr:cNvPr id="43" name="Text Box 60"/>
        <xdr:cNvSpPr txBox="1">
          <a:spLocks noChangeArrowheads="1"/>
        </xdr:cNvSpPr>
      </xdr:nvSpPr>
      <xdr:spPr>
        <a:xfrm>
          <a:off x="5772150" y="18554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</a:t>
          </a:r>
        </a:p>
      </xdr:txBody>
    </xdr:sp>
    <xdr:clientData/>
  </xdr:twoCellAnchor>
  <xdr:twoCellAnchor>
    <xdr:from>
      <xdr:col>7</xdr:col>
      <xdr:colOff>0</xdr:colOff>
      <xdr:row>80</xdr:row>
      <xdr:rowOff>0</xdr:rowOff>
    </xdr:from>
    <xdr:to>
      <xdr:col>7</xdr:col>
      <xdr:colOff>0</xdr:colOff>
      <xdr:row>80</xdr:row>
      <xdr:rowOff>0</xdr:rowOff>
    </xdr:to>
    <xdr:sp>
      <xdr:nvSpPr>
        <xdr:cNvPr id="44" name="Text Box 63"/>
        <xdr:cNvSpPr txBox="1">
          <a:spLocks noChangeArrowheads="1"/>
        </xdr:cNvSpPr>
      </xdr:nvSpPr>
      <xdr:spPr>
        <a:xfrm>
          <a:off x="5000625" y="18554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9</xdr:col>
      <xdr:colOff>0</xdr:colOff>
      <xdr:row>79</xdr:row>
      <xdr:rowOff>0</xdr:rowOff>
    </xdr:from>
    <xdr:to>
      <xdr:col>9</xdr:col>
      <xdr:colOff>0</xdr:colOff>
      <xdr:row>79</xdr:row>
      <xdr:rowOff>0</xdr:rowOff>
    </xdr:to>
    <xdr:sp>
      <xdr:nvSpPr>
        <xdr:cNvPr id="45" name="Text Box 65"/>
        <xdr:cNvSpPr txBox="1">
          <a:spLocks noChangeArrowheads="1"/>
        </xdr:cNvSpPr>
      </xdr:nvSpPr>
      <xdr:spPr>
        <a:xfrm>
          <a:off x="6648450" y="18554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</a:p>
      </xdr:txBody>
    </xdr:sp>
    <xdr:clientData/>
  </xdr:twoCellAnchor>
  <xdr:twoCellAnchor>
    <xdr:from>
      <xdr:col>9</xdr:col>
      <xdr:colOff>0</xdr:colOff>
      <xdr:row>79</xdr:row>
      <xdr:rowOff>0</xdr:rowOff>
    </xdr:from>
    <xdr:to>
      <xdr:col>9</xdr:col>
      <xdr:colOff>0</xdr:colOff>
      <xdr:row>79</xdr:row>
      <xdr:rowOff>0</xdr:rowOff>
    </xdr:to>
    <xdr:sp>
      <xdr:nvSpPr>
        <xdr:cNvPr id="46" name="Text Box 69"/>
        <xdr:cNvSpPr txBox="1">
          <a:spLocks noChangeArrowheads="1"/>
        </xdr:cNvSpPr>
      </xdr:nvSpPr>
      <xdr:spPr>
        <a:xfrm>
          <a:off x="6648450" y="18554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9</xdr:col>
      <xdr:colOff>0</xdr:colOff>
      <xdr:row>79</xdr:row>
      <xdr:rowOff>0</xdr:rowOff>
    </xdr:from>
    <xdr:to>
      <xdr:col>9</xdr:col>
      <xdr:colOff>0</xdr:colOff>
      <xdr:row>79</xdr:row>
      <xdr:rowOff>0</xdr:rowOff>
    </xdr:to>
    <xdr:sp>
      <xdr:nvSpPr>
        <xdr:cNvPr id="47" name="Text Box 70"/>
        <xdr:cNvSpPr txBox="1">
          <a:spLocks noChangeArrowheads="1"/>
        </xdr:cNvSpPr>
      </xdr:nvSpPr>
      <xdr:spPr>
        <a:xfrm>
          <a:off x="6648450" y="18554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9</xdr:col>
      <xdr:colOff>0</xdr:colOff>
      <xdr:row>79</xdr:row>
      <xdr:rowOff>0</xdr:rowOff>
    </xdr:from>
    <xdr:to>
      <xdr:col>9</xdr:col>
      <xdr:colOff>0</xdr:colOff>
      <xdr:row>79</xdr:row>
      <xdr:rowOff>0</xdr:rowOff>
    </xdr:to>
    <xdr:sp>
      <xdr:nvSpPr>
        <xdr:cNvPr id="48" name="Text Box 71"/>
        <xdr:cNvSpPr txBox="1">
          <a:spLocks noChangeArrowheads="1"/>
        </xdr:cNvSpPr>
      </xdr:nvSpPr>
      <xdr:spPr>
        <a:xfrm>
          <a:off x="6648450" y="18554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xdr:txBody>
    </xdr:sp>
    <xdr:clientData/>
  </xdr:twoCellAnchor>
  <xdr:twoCellAnchor>
    <xdr:from>
      <xdr:col>9</xdr:col>
      <xdr:colOff>0</xdr:colOff>
      <xdr:row>79</xdr:row>
      <xdr:rowOff>0</xdr:rowOff>
    </xdr:from>
    <xdr:to>
      <xdr:col>9</xdr:col>
      <xdr:colOff>0</xdr:colOff>
      <xdr:row>79</xdr:row>
      <xdr:rowOff>0</xdr:rowOff>
    </xdr:to>
    <xdr:sp>
      <xdr:nvSpPr>
        <xdr:cNvPr id="49" name="Text Box 72"/>
        <xdr:cNvSpPr txBox="1">
          <a:spLocks noChangeArrowheads="1"/>
        </xdr:cNvSpPr>
      </xdr:nvSpPr>
      <xdr:spPr>
        <a:xfrm>
          <a:off x="6648450" y="18554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0</xdr:colOff>
      <xdr:row>79</xdr:row>
      <xdr:rowOff>0</xdr:rowOff>
    </xdr:from>
    <xdr:to>
      <xdr:col>9</xdr:col>
      <xdr:colOff>0</xdr:colOff>
      <xdr:row>79</xdr:row>
      <xdr:rowOff>0</xdr:rowOff>
    </xdr:to>
    <xdr:sp>
      <xdr:nvSpPr>
        <xdr:cNvPr id="50" name="Text Box 73"/>
        <xdr:cNvSpPr txBox="1">
          <a:spLocks noChangeArrowheads="1"/>
        </xdr:cNvSpPr>
      </xdr:nvSpPr>
      <xdr:spPr>
        <a:xfrm>
          <a:off x="6648450" y="18554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</a:t>
          </a:r>
        </a:p>
      </xdr:txBody>
    </xdr:sp>
    <xdr:clientData/>
  </xdr:twoCellAnchor>
  <xdr:twoCellAnchor>
    <xdr:from>
      <xdr:col>9</xdr:col>
      <xdr:colOff>0</xdr:colOff>
      <xdr:row>79</xdr:row>
      <xdr:rowOff>0</xdr:rowOff>
    </xdr:from>
    <xdr:to>
      <xdr:col>9</xdr:col>
      <xdr:colOff>0</xdr:colOff>
      <xdr:row>79</xdr:row>
      <xdr:rowOff>0</xdr:rowOff>
    </xdr:to>
    <xdr:sp>
      <xdr:nvSpPr>
        <xdr:cNvPr id="51" name="Text Box 74"/>
        <xdr:cNvSpPr txBox="1">
          <a:spLocks noChangeArrowheads="1"/>
        </xdr:cNvSpPr>
      </xdr:nvSpPr>
      <xdr:spPr>
        <a:xfrm>
          <a:off x="6648450" y="18554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</a:t>
          </a:r>
        </a:p>
      </xdr:txBody>
    </xdr:sp>
    <xdr:clientData/>
  </xdr:twoCellAnchor>
  <xdr:twoCellAnchor>
    <xdr:from>
      <xdr:col>5</xdr:col>
      <xdr:colOff>771525</xdr:colOff>
      <xdr:row>0</xdr:row>
      <xdr:rowOff>38100</xdr:rowOff>
    </xdr:from>
    <xdr:to>
      <xdr:col>8</xdr:col>
      <xdr:colOff>742950</xdr:colOff>
      <xdr:row>0</xdr:row>
      <xdr:rowOff>219075</xdr:rowOff>
    </xdr:to>
    <xdr:sp>
      <xdr:nvSpPr>
        <xdr:cNvPr id="52" name="WordArt 3"/>
        <xdr:cNvSpPr>
          <a:spLocks/>
        </xdr:cNvSpPr>
      </xdr:nvSpPr>
      <xdr:spPr>
        <a:xfrm>
          <a:off x="4267200" y="38100"/>
          <a:ext cx="2247900" cy="180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ПРИЛОЖЕНИЕ № 11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83"/>
  <sheetViews>
    <sheetView zoomScalePageLayoutView="0" workbookViewId="0" topLeftCell="A1">
      <selection activeCell="E43" sqref="E43"/>
    </sheetView>
  </sheetViews>
  <sheetFormatPr defaultColWidth="9.140625" defaultRowHeight="12.75"/>
  <cols>
    <col min="1" max="1" width="3.8515625" style="3" customWidth="1"/>
    <col min="2" max="2" width="18.57421875" style="3" customWidth="1"/>
    <col min="3" max="3" width="9.140625" style="33" customWidth="1"/>
    <col min="4" max="4" width="7.140625" style="33" customWidth="1"/>
    <col min="5" max="5" width="12.00390625" style="33" customWidth="1"/>
    <col min="6" max="6" width="11.421875" style="33" customWidth="1"/>
    <col min="7" max="7" width="1.7109375" style="33" hidden="1" customWidth="1"/>
    <col min="8" max="8" width="11.28125" style="33" customWidth="1"/>
    <col min="9" max="9" width="9.57421875" style="33" customWidth="1"/>
    <col min="10" max="10" width="9.421875" style="33" customWidth="1"/>
    <col min="11" max="11" width="8.7109375" style="33" customWidth="1"/>
    <col min="12" max="12" width="8.28125" style="33" customWidth="1"/>
    <col min="13" max="13" width="5.57421875" style="33" customWidth="1"/>
    <col min="14" max="14" width="5.7109375" style="33" customWidth="1"/>
    <col min="15" max="15" width="7.57421875" style="33" customWidth="1"/>
    <col min="16" max="16" width="6.8515625" style="33" customWidth="1"/>
    <col min="17" max="17" width="11.28125" style="33" customWidth="1"/>
    <col min="18" max="25" width="9.140625" style="33" customWidth="1"/>
    <col min="26" max="26" width="9.28125" style="33" customWidth="1"/>
    <col min="27" max="16384" width="9.140625" style="33" customWidth="1"/>
  </cols>
  <sheetData>
    <row r="1" spans="1:33" ht="39.75" customHeight="1">
      <c r="A1" s="1"/>
      <c r="B1" s="2"/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  <c r="N1" s="32"/>
      <c r="O1" s="30"/>
      <c r="P1" s="30"/>
      <c r="Q1" s="30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</row>
    <row r="2" spans="1:33" ht="23.25" customHeight="1">
      <c r="A2" s="2"/>
      <c r="B2" s="2"/>
      <c r="C2" s="30"/>
      <c r="E2" s="30"/>
      <c r="F2" s="34" t="s">
        <v>13</v>
      </c>
      <c r="G2" s="35"/>
      <c r="H2" s="35"/>
      <c r="I2" s="30"/>
      <c r="J2" s="30"/>
      <c r="K2" s="30"/>
      <c r="L2" s="30"/>
      <c r="M2" s="31"/>
      <c r="N2" s="32"/>
      <c r="O2" s="30"/>
      <c r="P2" s="30"/>
      <c r="Q2" s="30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</row>
    <row r="3" spans="1:33" ht="20.25" customHeight="1">
      <c r="A3" s="1" t="s">
        <v>6</v>
      </c>
      <c r="B3" s="2"/>
      <c r="C3" s="30"/>
      <c r="D3" s="40" t="s">
        <v>80</v>
      </c>
      <c r="E3" s="30"/>
      <c r="F3" s="35"/>
      <c r="G3" s="35"/>
      <c r="H3" s="35"/>
      <c r="I3" s="30"/>
      <c r="J3" s="30"/>
      <c r="K3" s="30"/>
      <c r="L3" s="30"/>
      <c r="M3" s="30"/>
      <c r="N3" s="30"/>
      <c r="O3" s="30"/>
      <c r="P3" s="30"/>
      <c r="Q3" s="30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</row>
    <row r="4" spans="1:33" ht="5.25" customHeight="1" thickBot="1">
      <c r="A4" s="2"/>
      <c r="B4" s="2"/>
      <c r="C4" s="30"/>
      <c r="D4" s="30"/>
      <c r="E4" s="30"/>
      <c r="F4" s="35"/>
      <c r="G4" s="35"/>
      <c r="H4" s="35"/>
      <c r="I4" s="30"/>
      <c r="J4" s="30"/>
      <c r="K4" s="30"/>
      <c r="L4" s="30"/>
      <c r="M4" s="30"/>
      <c r="N4" s="30"/>
      <c r="O4" s="30"/>
      <c r="P4" s="30"/>
      <c r="Q4" s="30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</row>
    <row r="5" spans="1:33" ht="39" customHeight="1" thickBot="1">
      <c r="A5" s="59" t="s">
        <v>35</v>
      </c>
      <c r="B5" s="117"/>
      <c r="C5" s="41"/>
      <c r="D5" s="42"/>
      <c r="E5" s="61" t="s">
        <v>7</v>
      </c>
      <c r="F5" s="73" t="s">
        <v>76</v>
      </c>
      <c r="G5" s="58" t="s">
        <v>31</v>
      </c>
      <c r="H5" s="60" t="s">
        <v>77</v>
      </c>
      <c r="I5" s="347" t="s">
        <v>0</v>
      </c>
      <c r="J5" s="348"/>
      <c r="K5" s="348"/>
      <c r="L5" s="348"/>
      <c r="M5" s="348"/>
      <c r="N5" s="348"/>
      <c r="O5" s="348"/>
      <c r="P5" s="348"/>
      <c r="Q5" s="349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</row>
    <row r="6" spans="1:33" ht="102.75" customHeight="1">
      <c r="A6" s="62"/>
      <c r="B6" s="118"/>
      <c r="C6" s="68"/>
      <c r="D6" s="39"/>
      <c r="E6" s="83"/>
      <c r="F6" s="74"/>
      <c r="G6" s="20"/>
      <c r="H6" s="76"/>
      <c r="I6" s="69" t="s">
        <v>1</v>
      </c>
      <c r="J6" s="69" t="s">
        <v>88</v>
      </c>
      <c r="K6" s="63" t="s">
        <v>85</v>
      </c>
      <c r="L6" s="168" t="s">
        <v>84</v>
      </c>
      <c r="M6" s="64" t="s">
        <v>32</v>
      </c>
      <c r="N6" s="64" t="s">
        <v>33</v>
      </c>
      <c r="O6" s="64" t="s">
        <v>34</v>
      </c>
      <c r="P6" s="64" t="s">
        <v>103</v>
      </c>
      <c r="Q6" s="65" t="s">
        <v>102</v>
      </c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</row>
    <row r="7" spans="1:33" ht="14.25" customHeight="1" thickBot="1">
      <c r="A7" s="23">
        <v>1</v>
      </c>
      <c r="B7" s="350">
        <v>2</v>
      </c>
      <c r="C7" s="351"/>
      <c r="D7" s="351"/>
      <c r="E7" s="75">
        <v>3</v>
      </c>
      <c r="F7" s="67">
        <v>4</v>
      </c>
      <c r="G7" s="43">
        <v>5</v>
      </c>
      <c r="H7" s="75">
        <v>5</v>
      </c>
      <c r="I7" s="66">
        <v>6</v>
      </c>
      <c r="J7" s="116"/>
      <c r="K7" s="70">
        <v>7</v>
      </c>
      <c r="L7" s="71">
        <v>8</v>
      </c>
      <c r="M7" s="71">
        <v>9</v>
      </c>
      <c r="N7" s="71">
        <v>10</v>
      </c>
      <c r="O7" s="71">
        <v>11</v>
      </c>
      <c r="P7" s="71">
        <v>12</v>
      </c>
      <c r="Q7" s="72">
        <v>13</v>
      </c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</row>
    <row r="8" spans="1:33" ht="19.5" customHeight="1" thickBot="1">
      <c r="A8" s="17"/>
      <c r="B8" s="18" t="s">
        <v>81</v>
      </c>
      <c r="C8" s="37"/>
      <c r="D8" s="37"/>
      <c r="E8" s="36"/>
      <c r="F8" s="37"/>
      <c r="G8" s="44"/>
      <c r="H8" s="77"/>
      <c r="I8" s="78"/>
      <c r="J8" s="37"/>
      <c r="K8" s="37"/>
      <c r="L8" s="45"/>
      <c r="M8" s="45"/>
      <c r="N8" s="45"/>
      <c r="O8" s="45"/>
      <c r="P8" s="45"/>
      <c r="Q8" s="46"/>
      <c r="R8" s="31"/>
      <c r="T8" s="47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</row>
    <row r="9" spans="1:33" ht="21" customHeight="1" thickBot="1">
      <c r="A9" s="19"/>
      <c r="B9" s="352" t="s">
        <v>11</v>
      </c>
      <c r="C9" s="353"/>
      <c r="D9" s="353"/>
      <c r="E9" s="125">
        <f aca="true" t="shared" si="0" ref="E9:Q9">E10+E59</f>
        <v>9662471</v>
      </c>
      <c r="F9" s="125">
        <f t="shared" si="0"/>
        <v>3634616</v>
      </c>
      <c r="G9" s="125">
        <f t="shared" si="0"/>
        <v>101900</v>
      </c>
      <c r="H9" s="125">
        <f>H10+H59</f>
        <v>6027855</v>
      </c>
      <c r="I9" s="125">
        <f t="shared" si="0"/>
        <v>187000</v>
      </c>
      <c r="J9" s="125">
        <f t="shared" si="0"/>
        <v>10000</v>
      </c>
      <c r="K9" s="125">
        <f t="shared" si="0"/>
        <v>28602</v>
      </c>
      <c r="L9" s="125">
        <f t="shared" si="0"/>
        <v>29327</v>
      </c>
      <c r="M9" s="125">
        <f t="shared" si="0"/>
        <v>0</v>
      </c>
      <c r="N9" s="125">
        <f t="shared" si="0"/>
        <v>0</v>
      </c>
      <c r="O9" s="125">
        <f t="shared" si="0"/>
        <v>0</v>
      </c>
      <c r="P9" s="125">
        <f t="shared" si="0"/>
        <v>9952</v>
      </c>
      <c r="Q9" s="125">
        <f t="shared" si="0"/>
        <v>5762974</v>
      </c>
      <c r="R9" s="25"/>
      <c r="S9" s="39"/>
      <c r="T9" s="48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</row>
    <row r="10" spans="1:33" ht="48" customHeight="1">
      <c r="A10" s="12"/>
      <c r="B10" s="335" t="s">
        <v>108</v>
      </c>
      <c r="C10" s="336"/>
      <c r="D10" s="337"/>
      <c r="E10" s="126">
        <f>E21+E32+E34+E40+E43+E29</f>
        <v>9379922</v>
      </c>
      <c r="F10" s="126">
        <f>F21+F32+F34+F40+F43+F29</f>
        <v>3634616</v>
      </c>
      <c r="G10" s="126">
        <f>G21+G32+G34+G40+G43</f>
        <v>101900</v>
      </c>
      <c r="H10" s="126">
        <f>H21+H29+H32+H43+H34+H40</f>
        <v>5745306</v>
      </c>
      <c r="I10" s="126">
        <f>I21+I32+I34+I40+I43</f>
        <v>95318</v>
      </c>
      <c r="J10" s="126"/>
      <c r="K10" s="126">
        <f aca="true" t="shared" si="1" ref="K10:P10">K21+K32+K34+K40+K43</f>
        <v>0</v>
      </c>
      <c r="L10" s="126">
        <f t="shared" si="1"/>
        <v>0</v>
      </c>
      <c r="M10" s="126">
        <f t="shared" si="1"/>
        <v>0</v>
      </c>
      <c r="N10" s="126">
        <f t="shared" si="1"/>
        <v>0</v>
      </c>
      <c r="O10" s="126">
        <f t="shared" si="1"/>
        <v>0</v>
      </c>
      <c r="P10" s="126">
        <f t="shared" si="1"/>
        <v>0</v>
      </c>
      <c r="Q10" s="126">
        <f>Q21+Q29+Q43</f>
        <v>5649988</v>
      </c>
      <c r="R10" s="26"/>
      <c r="S10" s="39"/>
      <c r="T10" s="48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</row>
    <row r="11" spans="1:33" ht="15" customHeight="1" hidden="1">
      <c r="A11" s="4"/>
      <c r="B11" s="205"/>
      <c r="C11" s="50"/>
      <c r="D11" s="50" t="s">
        <v>15</v>
      </c>
      <c r="E11" s="127">
        <f>E12</f>
        <v>0</v>
      </c>
      <c r="F11" s="128">
        <f aca="true" t="shared" si="2" ref="F11:G14">E11</f>
        <v>0</v>
      </c>
      <c r="G11" s="129">
        <f t="shared" si="2"/>
        <v>0</v>
      </c>
      <c r="H11" s="127"/>
      <c r="I11" s="130">
        <f>I12</f>
        <v>0</v>
      </c>
      <c r="J11" s="129"/>
      <c r="K11" s="90"/>
      <c r="L11" s="131"/>
      <c r="M11" s="131"/>
      <c r="N11" s="131"/>
      <c r="O11" s="131"/>
      <c r="P11" s="90"/>
      <c r="Q11" s="132"/>
      <c r="R11" s="49"/>
      <c r="S11" s="39"/>
      <c r="T11" s="39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</row>
    <row r="12" spans="1:33" ht="15" customHeight="1" hidden="1">
      <c r="A12" s="4"/>
      <c r="B12" s="52" t="s">
        <v>8</v>
      </c>
      <c r="C12" s="51"/>
      <c r="D12" s="51"/>
      <c r="E12" s="133">
        <f>E13+E14</f>
        <v>0</v>
      </c>
      <c r="F12" s="134">
        <f t="shared" si="2"/>
        <v>0</v>
      </c>
      <c r="G12" s="51">
        <f t="shared" si="2"/>
        <v>0</v>
      </c>
      <c r="H12" s="133"/>
      <c r="I12" s="135">
        <f>I13+I14</f>
        <v>0</v>
      </c>
      <c r="J12" s="51"/>
      <c r="K12" s="91"/>
      <c r="L12" s="136"/>
      <c r="M12" s="136"/>
      <c r="N12" s="136"/>
      <c r="O12" s="136"/>
      <c r="P12" s="91"/>
      <c r="Q12" s="137"/>
      <c r="R12" s="49"/>
      <c r="S12" s="39"/>
      <c r="T12" s="39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</row>
    <row r="13" spans="1:33" ht="15" customHeight="1" hidden="1">
      <c r="A13" s="5">
        <v>1</v>
      </c>
      <c r="B13" s="305"/>
      <c r="C13" s="325"/>
      <c r="D13" s="325"/>
      <c r="E13" s="138"/>
      <c r="F13" s="139">
        <f t="shared" si="2"/>
        <v>0</v>
      </c>
      <c r="G13" s="140">
        <f t="shared" si="2"/>
        <v>0</v>
      </c>
      <c r="H13" s="138"/>
      <c r="I13" s="141"/>
      <c r="J13" s="140"/>
      <c r="K13" s="82"/>
      <c r="L13" s="115"/>
      <c r="M13" s="115"/>
      <c r="N13" s="115"/>
      <c r="O13" s="115"/>
      <c r="P13" s="115"/>
      <c r="Q13" s="142"/>
      <c r="R13" s="49"/>
      <c r="S13" s="39"/>
      <c r="T13" s="39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</row>
    <row r="14" spans="1:33" ht="15" customHeight="1" hidden="1">
      <c r="A14" s="5">
        <v>2</v>
      </c>
      <c r="B14" s="206"/>
      <c r="C14" s="207"/>
      <c r="D14" s="208"/>
      <c r="E14" s="138"/>
      <c r="F14" s="139">
        <f t="shared" si="2"/>
        <v>0</v>
      </c>
      <c r="G14" s="140">
        <f t="shared" si="2"/>
        <v>0</v>
      </c>
      <c r="H14" s="138"/>
      <c r="I14" s="141"/>
      <c r="J14" s="140"/>
      <c r="K14" s="82"/>
      <c r="L14" s="115"/>
      <c r="M14" s="115"/>
      <c r="N14" s="115"/>
      <c r="O14" s="115"/>
      <c r="P14" s="115"/>
      <c r="Q14" s="142"/>
      <c r="R14" s="49"/>
      <c r="S14" s="39"/>
      <c r="T14" s="39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</row>
    <row r="15" spans="1:33" ht="15" customHeight="1" hidden="1">
      <c r="A15" s="5"/>
      <c r="B15" s="357" t="s">
        <v>14</v>
      </c>
      <c r="C15" s="358"/>
      <c r="D15" s="358"/>
      <c r="E15" s="127">
        <f>E16</f>
        <v>0</v>
      </c>
      <c r="F15" s="128">
        <f>F16</f>
        <v>0</v>
      </c>
      <c r="G15" s="129">
        <f>G16</f>
        <v>0</v>
      </c>
      <c r="H15" s="127"/>
      <c r="I15" s="130"/>
      <c r="J15" s="129"/>
      <c r="K15" s="90"/>
      <c r="L15" s="90"/>
      <c r="M15" s="131"/>
      <c r="N15" s="131"/>
      <c r="O15" s="131"/>
      <c r="P15" s="131"/>
      <c r="Q15" s="132"/>
      <c r="R15" s="49"/>
      <c r="S15" s="39"/>
      <c r="T15" s="39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</row>
    <row r="16" spans="1:33" ht="15" customHeight="1" hidden="1">
      <c r="A16" s="5">
        <v>3</v>
      </c>
      <c r="B16" s="52"/>
      <c r="C16" s="209"/>
      <c r="D16" s="209"/>
      <c r="E16" s="133"/>
      <c r="F16" s="134">
        <v>0</v>
      </c>
      <c r="G16" s="51">
        <v>0</v>
      </c>
      <c r="H16" s="133"/>
      <c r="I16" s="135"/>
      <c r="J16" s="51"/>
      <c r="K16" s="91"/>
      <c r="L16" s="91"/>
      <c r="M16" s="136"/>
      <c r="N16" s="136"/>
      <c r="O16" s="136"/>
      <c r="P16" s="136"/>
      <c r="Q16" s="137"/>
      <c r="R16" s="49"/>
      <c r="S16" s="39"/>
      <c r="T16" s="39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</row>
    <row r="17" spans="1:33" ht="15" customHeight="1" hidden="1">
      <c r="A17" s="6"/>
      <c r="B17" s="320" t="s">
        <v>9</v>
      </c>
      <c r="C17" s="354"/>
      <c r="D17" s="354"/>
      <c r="E17" s="127">
        <f>E18</f>
        <v>0</v>
      </c>
      <c r="F17" s="128">
        <f aca="true" t="shared" si="3" ref="F17:G20">E17</f>
        <v>0</v>
      </c>
      <c r="G17" s="129">
        <f t="shared" si="3"/>
        <v>0</v>
      </c>
      <c r="H17" s="127"/>
      <c r="I17" s="130">
        <f>I18</f>
        <v>0</v>
      </c>
      <c r="J17" s="129"/>
      <c r="K17" s="90"/>
      <c r="L17" s="131"/>
      <c r="M17" s="131"/>
      <c r="N17" s="131"/>
      <c r="O17" s="131"/>
      <c r="P17" s="90"/>
      <c r="Q17" s="132"/>
      <c r="R17" s="49"/>
      <c r="S17" s="39"/>
      <c r="T17" s="39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</row>
    <row r="18" spans="1:33" ht="15" customHeight="1" hidden="1">
      <c r="A18" s="4"/>
      <c r="B18" s="52" t="s">
        <v>10</v>
      </c>
      <c r="C18" s="51"/>
      <c r="D18" s="51"/>
      <c r="E18" s="133">
        <f>E19+E20</f>
        <v>0</v>
      </c>
      <c r="F18" s="134">
        <f t="shared" si="3"/>
        <v>0</v>
      </c>
      <c r="G18" s="51">
        <f t="shared" si="3"/>
        <v>0</v>
      </c>
      <c r="H18" s="133"/>
      <c r="I18" s="135"/>
      <c r="J18" s="51"/>
      <c r="K18" s="91"/>
      <c r="L18" s="136"/>
      <c r="M18" s="136"/>
      <c r="N18" s="136"/>
      <c r="O18" s="136"/>
      <c r="P18" s="91"/>
      <c r="Q18" s="137"/>
      <c r="R18" s="49"/>
      <c r="S18" s="39"/>
      <c r="T18" s="39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</row>
    <row r="19" spans="1:33" ht="15" customHeight="1" hidden="1">
      <c r="A19" s="5">
        <v>4</v>
      </c>
      <c r="B19" s="305"/>
      <c r="C19" s="325"/>
      <c r="D19" s="325"/>
      <c r="E19" s="138"/>
      <c r="F19" s="139">
        <f t="shared" si="3"/>
        <v>0</v>
      </c>
      <c r="G19" s="140">
        <f t="shared" si="3"/>
        <v>0</v>
      </c>
      <c r="H19" s="138"/>
      <c r="I19" s="141"/>
      <c r="J19" s="140"/>
      <c r="K19" s="82"/>
      <c r="L19" s="115"/>
      <c r="M19" s="115"/>
      <c r="N19" s="115"/>
      <c r="O19" s="115"/>
      <c r="P19" s="115"/>
      <c r="Q19" s="142"/>
      <c r="R19" s="49"/>
      <c r="S19" s="39"/>
      <c r="T19" s="39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</row>
    <row r="20" spans="1:33" ht="15" customHeight="1" hidden="1">
      <c r="A20" s="5">
        <v>5</v>
      </c>
      <c r="B20" s="305"/>
      <c r="C20" s="325"/>
      <c r="D20" s="325"/>
      <c r="E20" s="138"/>
      <c r="F20" s="139">
        <f t="shared" si="3"/>
        <v>0</v>
      </c>
      <c r="G20" s="140">
        <f t="shared" si="3"/>
        <v>0</v>
      </c>
      <c r="H20" s="138"/>
      <c r="I20" s="141"/>
      <c r="J20" s="140"/>
      <c r="K20" s="82"/>
      <c r="L20" s="115"/>
      <c r="M20" s="115"/>
      <c r="N20" s="115"/>
      <c r="O20" s="115"/>
      <c r="P20" s="115"/>
      <c r="Q20" s="142"/>
      <c r="R20" s="49"/>
      <c r="S20" s="39"/>
      <c r="T20" s="39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</row>
    <row r="21" spans="1:33" ht="26.25" customHeight="1">
      <c r="A21" s="114"/>
      <c r="B21" s="274" t="s">
        <v>20</v>
      </c>
      <c r="C21" s="331"/>
      <c r="D21" s="331"/>
      <c r="E21" s="143">
        <f>SUM(E22:E28)</f>
        <v>67938</v>
      </c>
      <c r="F21" s="143">
        <f>SUM(F22:F28)</f>
        <v>0</v>
      </c>
      <c r="G21" s="143">
        <f>SUM(G22:G28)</f>
        <v>45500</v>
      </c>
      <c r="H21" s="143">
        <f>SUM(H22:H28)</f>
        <v>67938</v>
      </c>
      <c r="I21" s="143">
        <f>SUM(I22:I28)</f>
        <v>67938</v>
      </c>
      <c r="J21" s="144">
        <v>0</v>
      </c>
      <c r="K21" s="145">
        <f aca="true" t="shared" si="4" ref="K21:Q21">K22+K23</f>
        <v>0</v>
      </c>
      <c r="L21" s="145">
        <f t="shared" si="4"/>
        <v>0</v>
      </c>
      <c r="M21" s="145">
        <f t="shared" si="4"/>
        <v>0</v>
      </c>
      <c r="N21" s="145">
        <f t="shared" si="4"/>
        <v>0</v>
      </c>
      <c r="O21" s="145">
        <f t="shared" si="4"/>
        <v>0</v>
      </c>
      <c r="P21" s="145">
        <f t="shared" si="4"/>
        <v>0</v>
      </c>
      <c r="Q21" s="146">
        <f t="shared" si="4"/>
        <v>0</v>
      </c>
      <c r="R21" s="27"/>
      <c r="S21" s="39"/>
      <c r="T21" s="39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</row>
    <row r="22" spans="1:17" s="38" customFormat="1" ht="35.25" customHeight="1">
      <c r="A22" s="8">
        <v>1</v>
      </c>
      <c r="B22" s="277" t="s">
        <v>54</v>
      </c>
      <c r="C22" s="323"/>
      <c r="D22" s="324"/>
      <c r="E22" s="94">
        <v>19979</v>
      </c>
      <c r="F22" s="91">
        <v>0</v>
      </c>
      <c r="G22" s="91">
        <v>6500</v>
      </c>
      <c r="H22" s="95">
        <v>19979</v>
      </c>
      <c r="I22" s="99">
        <v>19979</v>
      </c>
      <c r="J22" s="99"/>
      <c r="K22" s="82">
        <v>0</v>
      </c>
      <c r="L22" s="82">
        <v>0</v>
      </c>
      <c r="M22" s="82">
        <v>0</v>
      </c>
      <c r="N22" s="82">
        <v>0</v>
      </c>
      <c r="O22" s="82">
        <v>0</v>
      </c>
      <c r="P22" s="82">
        <v>0</v>
      </c>
      <c r="Q22" s="82">
        <v>0</v>
      </c>
    </row>
    <row r="23" spans="1:17" s="194" customFormat="1" ht="35.25" customHeight="1">
      <c r="A23" s="189">
        <v>2</v>
      </c>
      <c r="B23" s="332" t="s">
        <v>115</v>
      </c>
      <c r="C23" s="333"/>
      <c r="D23" s="334"/>
      <c r="E23" s="190">
        <v>17948</v>
      </c>
      <c r="F23" s="191">
        <v>0</v>
      </c>
      <c r="G23" s="191">
        <v>6500</v>
      </c>
      <c r="H23" s="199">
        <v>17948</v>
      </c>
      <c r="I23" s="192">
        <v>17948</v>
      </c>
      <c r="J23" s="192"/>
      <c r="K23" s="193">
        <v>0</v>
      </c>
      <c r="L23" s="193">
        <v>0</v>
      </c>
      <c r="M23" s="193">
        <v>0</v>
      </c>
      <c r="N23" s="193">
        <v>0</v>
      </c>
      <c r="O23" s="193">
        <v>0</v>
      </c>
      <c r="P23" s="193">
        <v>0</v>
      </c>
      <c r="Q23" s="193">
        <v>0</v>
      </c>
    </row>
    <row r="24" spans="1:17" s="194" customFormat="1" ht="35.25" customHeight="1">
      <c r="A24" s="189">
        <v>3</v>
      </c>
      <c r="B24" s="268" t="s">
        <v>59</v>
      </c>
      <c r="C24" s="330"/>
      <c r="D24" s="330"/>
      <c r="E24" s="190">
        <v>2996</v>
      </c>
      <c r="F24" s="191">
        <v>0</v>
      </c>
      <c r="G24" s="191">
        <v>6500</v>
      </c>
      <c r="H24" s="199">
        <v>2996</v>
      </c>
      <c r="I24" s="192">
        <v>2996</v>
      </c>
      <c r="J24" s="192"/>
      <c r="K24" s="193">
        <v>0</v>
      </c>
      <c r="L24" s="193">
        <v>0</v>
      </c>
      <c r="M24" s="193">
        <v>0</v>
      </c>
      <c r="N24" s="193">
        <v>0</v>
      </c>
      <c r="O24" s="193">
        <v>0</v>
      </c>
      <c r="P24" s="193">
        <v>0</v>
      </c>
      <c r="Q24" s="193">
        <v>0</v>
      </c>
    </row>
    <row r="25" spans="1:17" s="38" customFormat="1" ht="35.25" customHeight="1">
      <c r="A25" s="8">
        <v>4</v>
      </c>
      <c r="B25" s="269" t="s">
        <v>60</v>
      </c>
      <c r="C25" s="326"/>
      <c r="D25" s="326"/>
      <c r="E25" s="94">
        <v>1500</v>
      </c>
      <c r="F25" s="91">
        <v>0</v>
      </c>
      <c r="G25" s="91">
        <v>6500</v>
      </c>
      <c r="H25" s="95">
        <v>1500</v>
      </c>
      <c r="I25" s="99">
        <v>1500</v>
      </c>
      <c r="J25" s="99"/>
      <c r="K25" s="82">
        <v>0</v>
      </c>
      <c r="L25" s="82">
        <v>0</v>
      </c>
      <c r="M25" s="82">
        <v>0</v>
      </c>
      <c r="N25" s="82">
        <v>0</v>
      </c>
      <c r="O25" s="82">
        <v>0</v>
      </c>
      <c r="P25" s="82">
        <v>0</v>
      </c>
      <c r="Q25" s="82">
        <v>0</v>
      </c>
    </row>
    <row r="26" spans="1:17" s="194" customFormat="1" ht="35.25" customHeight="1">
      <c r="A26" s="189">
        <v>5</v>
      </c>
      <c r="B26" s="268" t="s">
        <v>62</v>
      </c>
      <c r="C26" s="330"/>
      <c r="D26" s="330"/>
      <c r="E26" s="190">
        <v>4924</v>
      </c>
      <c r="F26" s="191">
        <v>0</v>
      </c>
      <c r="G26" s="191">
        <v>6500</v>
      </c>
      <c r="H26" s="199">
        <v>4924</v>
      </c>
      <c r="I26" s="192">
        <v>4924</v>
      </c>
      <c r="J26" s="192"/>
      <c r="K26" s="193">
        <v>0</v>
      </c>
      <c r="L26" s="193">
        <v>0</v>
      </c>
      <c r="M26" s="193">
        <v>0</v>
      </c>
      <c r="N26" s="193">
        <v>0</v>
      </c>
      <c r="O26" s="193">
        <v>0</v>
      </c>
      <c r="P26" s="193">
        <v>0</v>
      </c>
      <c r="Q26" s="193">
        <v>0</v>
      </c>
    </row>
    <row r="27" spans="1:17" s="194" customFormat="1" ht="48" customHeight="1">
      <c r="A27" s="189">
        <v>6</v>
      </c>
      <c r="B27" s="268" t="s">
        <v>66</v>
      </c>
      <c r="C27" s="330"/>
      <c r="D27" s="330"/>
      <c r="E27" s="190">
        <v>5596</v>
      </c>
      <c r="F27" s="191">
        <v>0</v>
      </c>
      <c r="G27" s="191">
        <v>6500</v>
      </c>
      <c r="H27" s="199">
        <v>5596</v>
      </c>
      <c r="I27" s="192">
        <v>5596</v>
      </c>
      <c r="J27" s="192"/>
      <c r="K27" s="193">
        <v>0</v>
      </c>
      <c r="L27" s="193">
        <v>0</v>
      </c>
      <c r="M27" s="193">
        <v>0</v>
      </c>
      <c r="N27" s="193">
        <v>0</v>
      </c>
      <c r="O27" s="193">
        <v>0</v>
      </c>
      <c r="P27" s="193">
        <v>0</v>
      </c>
      <c r="Q27" s="193">
        <v>0</v>
      </c>
    </row>
    <row r="28" spans="1:17" s="38" customFormat="1" ht="35.25" customHeight="1">
      <c r="A28" s="8">
        <v>7</v>
      </c>
      <c r="B28" s="269" t="s">
        <v>70</v>
      </c>
      <c r="C28" s="269"/>
      <c r="D28" s="269"/>
      <c r="E28" s="94">
        <v>14995</v>
      </c>
      <c r="F28" s="91">
        <v>0</v>
      </c>
      <c r="G28" s="91">
        <v>6500</v>
      </c>
      <c r="H28" s="95">
        <v>14995</v>
      </c>
      <c r="I28" s="99">
        <v>14995</v>
      </c>
      <c r="J28" s="99"/>
      <c r="K28" s="82">
        <v>0</v>
      </c>
      <c r="L28" s="82">
        <v>0</v>
      </c>
      <c r="M28" s="82">
        <v>0</v>
      </c>
      <c r="N28" s="82">
        <v>0</v>
      </c>
      <c r="O28" s="82">
        <v>0</v>
      </c>
      <c r="P28" s="82">
        <v>0</v>
      </c>
      <c r="Q28" s="82">
        <v>0</v>
      </c>
    </row>
    <row r="29" spans="1:17" ht="21.75" customHeight="1">
      <c r="A29" s="13"/>
      <c r="B29" s="320" t="s">
        <v>16</v>
      </c>
      <c r="C29" s="321"/>
      <c r="D29" s="322"/>
      <c r="E29" s="93">
        <f>SUM(E30:E31)</f>
        <v>3204682</v>
      </c>
      <c r="F29" s="93">
        <f>SUM(F31)</f>
        <v>834617</v>
      </c>
      <c r="G29" s="93">
        <f>SUM(G31)</f>
        <v>0</v>
      </c>
      <c r="H29" s="93">
        <f>SUM(H30:H31)</f>
        <v>2370065</v>
      </c>
      <c r="I29" s="93">
        <f aca="true" t="shared" si="5" ref="I29:P29">SUM(I31)</f>
        <v>0</v>
      </c>
      <c r="J29" s="93">
        <v>0</v>
      </c>
      <c r="K29" s="93">
        <f t="shared" si="5"/>
        <v>0</v>
      </c>
      <c r="L29" s="93">
        <f t="shared" si="5"/>
        <v>0</v>
      </c>
      <c r="M29" s="93">
        <f t="shared" si="5"/>
        <v>0</v>
      </c>
      <c r="N29" s="93">
        <f t="shared" si="5"/>
        <v>0</v>
      </c>
      <c r="O29" s="93">
        <f t="shared" si="5"/>
        <v>0</v>
      </c>
      <c r="P29" s="93">
        <f t="shared" si="5"/>
        <v>0</v>
      </c>
      <c r="Q29" s="93">
        <f>SUM(Q30:Q31)</f>
        <v>2370065</v>
      </c>
    </row>
    <row r="30" spans="1:17" s="38" customFormat="1" ht="60" customHeight="1">
      <c r="A30" s="8">
        <v>8</v>
      </c>
      <c r="B30" s="277" t="s">
        <v>45</v>
      </c>
      <c r="C30" s="323"/>
      <c r="D30" s="324"/>
      <c r="E30" s="94">
        <f>H30+F30</f>
        <v>1132766</v>
      </c>
      <c r="F30" s="91">
        <v>0</v>
      </c>
      <c r="G30" s="91">
        <v>6500</v>
      </c>
      <c r="H30" s="95">
        <v>1132766</v>
      </c>
      <c r="I30" s="99">
        <v>0</v>
      </c>
      <c r="J30" s="99"/>
      <c r="K30" s="82">
        <v>0</v>
      </c>
      <c r="L30" s="82">
        <v>0</v>
      </c>
      <c r="M30" s="82">
        <v>0</v>
      </c>
      <c r="N30" s="82">
        <v>0</v>
      </c>
      <c r="O30" s="82">
        <v>0</v>
      </c>
      <c r="P30" s="82">
        <v>0</v>
      </c>
      <c r="Q30" s="95">
        <v>1132766</v>
      </c>
    </row>
    <row r="31" spans="1:17" s="38" customFormat="1" ht="63.75" customHeight="1">
      <c r="A31" s="8">
        <v>9</v>
      </c>
      <c r="B31" s="304" t="s">
        <v>38</v>
      </c>
      <c r="C31" s="325"/>
      <c r="D31" s="325"/>
      <c r="E31" s="94">
        <f>H31+F31</f>
        <v>2071916</v>
      </c>
      <c r="F31" s="94">
        <v>834617</v>
      </c>
      <c r="G31" s="82"/>
      <c r="H31" s="94">
        <v>1237299</v>
      </c>
      <c r="I31" s="102">
        <v>0</v>
      </c>
      <c r="J31" s="102"/>
      <c r="K31" s="82">
        <v>0</v>
      </c>
      <c r="L31" s="82">
        <v>0</v>
      </c>
      <c r="M31" s="82">
        <v>0</v>
      </c>
      <c r="N31" s="82">
        <v>0</v>
      </c>
      <c r="O31" s="82">
        <v>0</v>
      </c>
      <c r="P31" s="82">
        <v>0</v>
      </c>
      <c r="Q31" s="94">
        <v>1237299</v>
      </c>
    </row>
    <row r="32" spans="1:17" ht="21.75" customHeight="1">
      <c r="A32" s="114"/>
      <c r="B32" s="274" t="s">
        <v>72</v>
      </c>
      <c r="C32" s="275"/>
      <c r="D32" s="276"/>
      <c r="E32" s="110">
        <f>SUM(E33)</f>
        <v>5994</v>
      </c>
      <c r="F32" s="110">
        <f>SUM(F33)</f>
        <v>0</v>
      </c>
      <c r="G32" s="110">
        <f>SUM(G33)</f>
        <v>6500</v>
      </c>
      <c r="H32" s="110">
        <f>SUM(H33)</f>
        <v>5994</v>
      </c>
      <c r="I32" s="111">
        <f>SUM(I33)</f>
        <v>5994</v>
      </c>
      <c r="J32" s="111">
        <v>0</v>
      </c>
      <c r="K32" s="145">
        <v>0</v>
      </c>
      <c r="L32" s="145">
        <v>0</v>
      </c>
      <c r="M32" s="145">
        <v>0</v>
      </c>
      <c r="N32" s="145">
        <v>0</v>
      </c>
      <c r="O32" s="145">
        <v>0</v>
      </c>
      <c r="P32" s="145">
        <v>0</v>
      </c>
      <c r="Q32" s="145">
        <v>0</v>
      </c>
    </row>
    <row r="33" spans="1:17" s="38" customFormat="1" ht="48.75" customHeight="1">
      <c r="A33" s="8">
        <v>10</v>
      </c>
      <c r="B33" s="277" t="s">
        <v>82</v>
      </c>
      <c r="C33" s="278"/>
      <c r="D33" s="279"/>
      <c r="E33" s="94">
        <v>5994</v>
      </c>
      <c r="F33" s="91">
        <v>0</v>
      </c>
      <c r="G33" s="91">
        <v>6500</v>
      </c>
      <c r="H33" s="95">
        <v>5994</v>
      </c>
      <c r="I33" s="99">
        <v>5994</v>
      </c>
      <c r="J33" s="99"/>
      <c r="K33" s="82">
        <v>0</v>
      </c>
      <c r="L33" s="82">
        <v>0</v>
      </c>
      <c r="M33" s="82">
        <v>0</v>
      </c>
      <c r="N33" s="82">
        <v>0</v>
      </c>
      <c r="O33" s="82">
        <v>0</v>
      </c>
      <c r="P33" s="82">
        <v>0</v>
      </c>
      <c r="Q33" s="82">
        <v>0</v>
      </c>
    </row>
    <row r="34" spans="1:17" s="38" customFormat="1" ht="78.75" customHeight="1">
      <c r="A34" s="109"/>
      <c r="B34" s="272" t="s">
        <v>14</v>
      </c>
      <c r="C34" s="273"/>
      <c r="D34" s="273"/>
      <c r="E34" s="110">
        <f>SUM(E35:E39)</f>
        <v>6989</v>
      </c>
      <c r="F34" s="110">
        <f>SUM(F35:F39)</f>
        <v>0</v>
      </c>
      <c r="G34" s="110">
        <f>SUM(G35:G39)</f>
        <v>5000</v>
      </c>
      <c r="H34" s="110">
        <f>SUM(H35:H39)</f>
        <v>6989</v>
      </c>
      <c r="I34" s="111">
        <f>SUM(I35:I39)</f>
        <v>6989</v>
      </c>
      <c r="J34" s="111">
        <v>0</v>
      </c>
      <c r="K34" s="145">
        <v>0</v>
      </c>
      <c r="L34" s="145">
        <v>0</v>
      </c>
      <c r="M34" s="145">
        <v>0</v>
      </c>
      <c r="N34" s="145">
        <v>0</v>
      </c>
      <c r="O34" s="145">
        <v>0</v>
      </c>
      <c r="P34" s="145">
        <v>0</v>
      </c>
      <c r="Q34" s="145">
        <v>0</v>
      </c>
    </row>
    <row r="35" spans="1:17" s="38" customFormat="1" ht="54.75" customHeight="1">
      <c r="A35" s="8">
        <v>11</v>
      </c>
      <c r="B35" s="266" t="s">
        <v>93</v>
      </c>
      <c r="C35" s="293"/>
      <c r="D35" s="319"/>
      <c r="E35" s="94">
        <v>0</v>
      </c>
      <c r="F35" s="82">
        <v>0</v>
      </c>
      <c r="G35" s="82">
        <v>5000</v>
      </c>
      <c r="H35" s="94">
        <v>0</v>
      </c>
      <c r="I35" s="99">
        <v>0</v>
      </c>
      <c r="J35" s="99"/>
      <c r="K35" s="82">
        <v>0</v>
      </c>
      <c r="L35" s="147">
        <v>0</v>
      </c>
      <c r="M35" s="91">
        <v>0</v>
      </c>
      <c r="N35" s="91">
        <v>0</v>
      </c>
      <c r="O35" s="91">
        <v>0</v>
      </c>
      <c r="P35" s="91">
        <v>0</v>
      </c>
      <c r="Q35" s="148">
        <v>0</v>
      </c>
    </row>
    <row r="36" spans="1:17" s="194" customFormat="1" ht="33.75" customHeight="1">
      <c r="A36" s="8">
        <v>12</v>
      </c>
      <c r="B36" s="266" t="s">
        <v>57</v>
      </c>
      <c r="C36" s="293"/>
      <c r="D36" s="293"/>
      <c r="E36" s="95">
        <v>3000</v>
      </c>
      <c r="F36" s="95">
        <v>0</v>
      </c>
      <c r="G36" s="95"/>
      <c r="H36" s="95">
        <v>3000</v>
      </c>
      <c r="I36" s="100">
        <v>3000</v>
      </c>
      <c r="J36" s="100"/>
      <c r="K36" s="82">
        <v>0</v>
      </c>
      <c r="L36" s="82">
        <v>0</v>
      </c>
      <c r="M36" s="82">
        <v>0</v>
      </c>
      <c r="N36" s="82">
        <v>0</v>
      </c>
      <c r="O36" s="82">
        <v>0</v>
      </c>
      <c r="P36" s="82">
        <v>0</v>
      </c>
      <c r="Q36" s="82">
        <v>0</v>
      </c>
    </row>
    <row r="37" spans="1:17" s="38" customFormat="1" ht="34.5" customHeight="1">
      <c r="A37" s="175">
        <v>13</v>
      </c>
      <c r="B37" s="258" t="s">
        <v>65</v>
      </c>
      <c r="C37" s="258"/>
      <c r="D37" s="258"/>
      <c r="E37" s="179">
        <v>0</v>
      </c>
      <c r="F37" s="177">
        <v>0</v>
      </c>
      <c r="G37" s="177"/>
      <c r="H37" s="179">
        <v>0</v>
      </c>
      <c r="I37" s="180">
        <v>0</v>
      </c>
      <c r="J37" s="180"/>
      <c r="K37" s="181">
        <v>0</v>
      </c>
      <c r="L37" s="181">
        <v>0</v>
      </c>
      <c r="M37" s="181">
        <v>0</v>
      </c>
      <c r="N37" s="181">
        <v>0</v>
      </c>
      <c r="O37" s="181">
        <v>0</v>
      </c>
      <c r="P37" s="82">
        <v>0</v>
      </c>
      <c r="Q37" s="82">
        <v>0</v>
      </c>
    </row>
    <row r="38" spans="1:17" s="38" customFormat="1" ht="34.5" customHeight="1">
      <c r="A38" s="175">
        <v>14</v>
      </c>
      <c r="B38" s="327" t="s">
        <v>71</v>
      </c>
      <c r="C38" s="328"/>
      <c r="D38" s="328"/>
      <c r="E38" s="179">
        <v>3989</v>
      </c>
      <c r="F38" s="177">
        <v>0</v>
      </c>
      <c r="G38" s="177"/>
      <c r="H38" s="179">
        <v>3989</v>
      </c>
      <c r="I38" s="180">
        <v>3989</v>
      </c>
      <c r="J38" s="180"/>
      <c r="K38" s="181">
        <v>0</v>
      </c>
      <c r="L38" s="181">
        <v>0</v>
      </c>
      <c r="M38" s="181">
        <v>0</v>
      </c>
      <c r="N38" s="181">
        <v>0</v>
      </c>
      <c r="O38" s="181">
        <v>0</v>
      </c>
      <c r="P38" s="82">
        <v>0</v>
      </c>
      <c r="Q38" s="82">
        <v>0</v>
      </c>
    </row>
    <row r="39" spans="1:17" s="38" customFormat="1" ht="47.25" customHeight="1">
      <c r="A39" s="8">
        <v>15</v>
      </c>
      <c r="B39" s="269" t="s">
        <v>91</v>
      </c>
      <c r="C39" s="294"/>
      <c r="D39" s="294"/>
      <c r="E39" s="94">
        <v>0</v>
      </c>
      <c r="F39" s="91">
        <v>0</v>
      </c>
      <c r="G39" s="91"/>
      <c r="H39" s="94">
        <v>0</v>
      </c>
      <c r="I39" s="99">
        <v>0</v>
      </c>
      <c r="J39" s="99"/>
      <c r="K39" s="82">
        <v>0</v>
      </c>
      <c r="L39" s="82">
        <v>0</v>
      </c>
      <c r="M39" s="82">
        <v>0</v>
      </c>
      <c r="N39" s="82">
        <v>0</v>
      </c>
      <c r="O39" s="82">
        <v>0</v>
      </c>
      <c r="P39" s="82">
        <v>0</v>
      </c>
      <c r="Q39" s="82">
        <v>0</v>
      </c>
    </row>
    <row r="40" spans="1:17" s="38" customFormat="1" ht="48.75" customHeight="1">
      <c r="A40" s="109"/>
      <c r="B40" s="272" t="s">
        <v>9</v>
      </c>
      <c r="C40" s="273"/>
      <c r="D40" s="273"/>
      <c r="E40" s="111">
        <f>E41+E42</f>
        <v>14397</v>
      </c>
      <c r="F40" s="111">
        <f>F41+F42</f>
        <v>0</v>
      </c>
      <c r="G40" s="111">
        <f>G41+G42</f>
        <v>0</v>
      </c>
      <c r="H40" s="111">
        <f>H41+H42</f>
        <v>14397</v>
      </c>
      <c r="I40" s="111">
        <f>I41+I42</f>
        <v>14397</v>
      </c>
      <c r="J40" s="111">
        <v>0</v>
      </c>
      <c r="K40" s="145">
        <v>0</v>
      </c>
      <c r="L40" s="145">
        <v>0</v>
      </c>
      <c r="M40" s="145">
        <v>0</v>
      </c>
      <c r="N40" s="145">
        <v>0</v>
      </c>
      <c r="O40" s="145">
        <v>0</v>
      </c>
      <c r="P40" s="145">
        <v>0</v>
      </c>
      <c r="Q40" s="145">
        <v>0</v>
      </c>
    </row>
    <row r="41" spans="1:17" s="38" customFormat="1" ht="47.25" customHeight="1">
      <c r="A41" s="8">
        <v>16</v>
      </c>
      <c r="B41" s="269" t="s">
        <v>73</v>
      </c>
      <c r="C41" s="294"/>
      <c r="D41" s="294"/>
      <c r="E41" s="94">
        <v>4990</v>
      </c>
      <c r="F41" s="91">
        <v>0</v>
      </c>
      <c r="G41" s="91"/>
      <c r="H41" s="94">
        <v>4990</v>
      </c>
      <c r="I41" s="99">
        <v>4990</v>
      </c>
      <c r="J41" s="99"/>
      <c r="K41" s="82">
        <v>0</v>
      </c>
      <c r="L41" s="82">
        <v>0</v>
      </c>
      <c r="M41" s="82">
        <v>0</v>
      </c>
      <c r="N41" s="82">
        <v>0</v>
      </c>
      <c r="O41" s="82">
        <v>0</v>
      </c>
      <c r="P41" s="82">
        <v>0</v>
      </c>
      <c r="Q41" s="82">
        <v>0</v>
      </c>
    </row>
    <row r="42" spans="1:17" s="38" customFormat="1" ht="47.25" customHeight="1">
      <c r="A42" s="195">
        <v>36</v>
      </c>
      <c r="B42" s="376" t="s">
        <v>89</v>
      </c>
      <c r="C42" s="377"/>
      <c r="D42" s="377"/>
      <c r="E42" s="196">
        <v>9407</v>
      </c>
      <c r="F42" s="197">
        <v>0</v>
      </c>
      <c r="G42" s="197"/>
      <c r="H42" s="196">
        <v>9407</v>
      </c>
      <c r="I42" s="198">
        <v>9407</v>
      </c>
      <c r="J42" s="192"/>
      <c r="K42" s="193">
        <v>0</v>
      </c>
      <c r="L42" s="193">
        <v>0</v>
      </c>
      <c r="M42" s="193">
        <v>0</v>
      </c>
      <c r="N42" s="193">
        <v>0</v>
      </c>
      <c r="O42" s="193">
        <v>0</v>
      </c>
      <c r="P42" s="193">
        <v>0</v>
      </c>
      <c r="Q42" s="193">
        <v>0</v>
      </c>
    </row>
    <row r="43" spans="1:33" ht="30.75" customHeight="1">
      <c r="A43" s="14"/>
      <c r="B43" s="320" t="s">
        <v>12</v>
      </c>
      <c r="C43" s="354"/>
      <c r="D43" s="354"/>
      <c r="E43" s="120">
        <f aca="true" t="shared" si="6" ref="E43:Q43">E44+E58</f>
        <v>6079922</v>
      </c>
      <c r="F43" s="120">
        <f t="shared" si="6"/>
        <v>2799999</v>
      </c>
      <c r="G43" s="120">
        <f t="shared" si="6"/>
        <v>44900</v>
      </c>
      <c r="H43" s="120">
        <f t="shared" si="6"/>
        <v>3279923</v>
      </c>
      <c r="I43" s="120">
        <f t="shared" si="6"/>
        <v>0</v>
      </c>
      <c r="J43" s="120">
        <v>0</v>
      </c>
      <c r="K43" s="120">
        <f t="shared" si="6"/>
        <v>0</v>
      </c>
      <c r="L43" s="120">
        <f t="shared" si="6"/>
        <v>0</v>
      </c>
      <c r="M43" s="120">
        <f t="shared" si="6"/>
        <v>0</v>
      </c>
      <c r="N43" s="120">
        <f t="shared" si="6"/>
        <v>0</v>
      </c>
      <c r="O43" s="120">
        <f t="shared" si="6"/>
        <v>0</v>
      </c>
      <c r="P43" s="120">
        <f t="shared" si="6"/>
        <v>0</v>
      </c>
      <c r="Q43" s="120">
        <f t="shared" si="6"/>
        <v>3279923</v>
      </c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</row>
    <row r="44" spans="1:33" s="38" customFormat="1" ht="27.75" customHeight="1">
      <c r="A44" s="24"/>
      <c r="B44" s="355" t="s">
        <v>44</v>
      </c>
      <c r="C44" s="356"/>
      <c r="D44" s="356"/>
      <c r="E44" s="121">
        <f>SUM(E45:E47)</f>
        <v>0</v>
      </c>
      <c r="F44" s="121">
        <f>SUM(F45:F47)</f>
        <v>0</v>
      </c>
      <c r="G44" s="121">
        <f>SUM(G45:G47)</f>
        <v>44900</v>
      </c>
      <c r="H44" s="122">
        <f>SUM(H45:H47)</f>
        <v>0</v>
      </c>
      <c r="I44" s="96">
        <f>SUM(I45:I47)</f>
        <v>0</v>
      </c>
      <c r="J44" s="96"/>
      <c r="K44" s="97">
        <f>SUM(K45:K57)</f>
        <v>0</v>
      </c>
      <c r="L44" s="97">
        <f>SUM(L45:L47)</f>
        <v>0</v>
      </c>
      <c r="M44" s="97">
        <f>SUM(M45:M57)</f>
        <v>0</v>
      </c>
      <c r="N44" s="97">
        <f>SUM(N45:N57)</f>
        <v>0</v>
      </c>
      <c r="O44" s="97">
        <f>SUM(O45:O57)</f>
        <v>0</v>
      </c>
      <c r="P44" s="97">
        <f>SUM(P45:P57)</f>
        <v>0</v>
      </c>
      <c r="Q44" s="123">
        <f>SUM(Q45:Q57)</f>
        <v>0</v>
      </c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</row>
    <row r="45" spans="1:33" s="38" customFormat="1" ht="27" customHeight="1" hidden="1">
      <c r="A45" s="8">
        <v>8</v>
      </c>
      <c r="B45" s="266" t="s">
        <v>4</v>
      </c>
      <c r="C45" s="293"/>
      <c r="D45" s="319"/>
      <c r="E45" s="149"/>
      <c r="F45" s="139">
        <v>0</v>
      </c>
      <c r="G45" s="140">
        <v>12900</v>
      </c>
      <c r="H45" s="150"/>
      <c r="I45" s="150"/>
      <c r="J45" s="119"/>
      <c r="K45" s="82"/>
      <c r="L45" s="82"/>
      <c r="M45" s="82"/>
      <c r="N45" s="82"/>
      <c r="O45" s="82"/>
      <c r="P45" s="82"/>
      <c r="Q45" s="151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</row>
    <row r="46" spans="1:33" s="38" customFormat="1" ht="28.5" customHeight="1" hidden="1">
      <c r="A46" s="8">
        <v>10</v>
      </c>
      <c r="B46" s="304" t="s">
        <v>5</v>
      </c>
      <c r="C46" s="305"/>
      <c r="D46" s="329"/>
      <c r="E46" s="149"/>
      <c r="F46" s="139">
        <v>0</v>
      </c>
      <c r="G46" s="140">
        <v>20000</v>
      </c>
      <c r="H46" s="150"/>
      <c r="I46" s="150"/>
      <c r="J46" s="119"/>
      <c r="K46" s="82"/>
      <c r="L46" s="82"/>
      <c r="M46" s="82"/>
      <c r="N46" s="82"/>
      <c r="O46" s="82"/>
      <c r="P46" s="82"/>
      <c r="Q46" s="151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</row>
    <row r="47" spans="1:33" s="38" customFormat="1" ht="60.75" customHeight="1">
      <c r="A47" s="8">
        <v>17</v>
      </c>
      <c r="B47" s="304" t="s">
        <v>90</v>
      </c>
      <c r="C47" s="325"/>
      <c r="D47" s="325"/>
      <c r="E47" s="94">
        <v>0</v>
      </c>
      <c r="F47" s="82">
        <v>0</v>
      </c>
      <c r="G47" s="82">
        <v>12000</v>
      </c>
      <c r="H47" s="94">
        <v>0</v>
      </c>
      <c r="I47" s="99">
        <v>0</v>
      </c>
      <c r="J47" s="99"/>
      <c r="K47" s="82">
        <v>0</v>
      </c>
      <c r="L47" s="147">
        <v>0</v>
      </c>
      <c r="M47" s="91">
        <v>0</v>
      </c>
      <c r="N47" s="91">
        <v>0</v>
      </c>
      <c r="O47" s="91">
        <v>0</v>
      </c>
      <c r="P47" s="91">
        <v>0</v>
      </c>
      <c r="Q47" s="148">
        <v>0</v>
      </c>
      <c r="R47" s="54"/>
      <c r="S47" s="54"/>
      <c r="T47" s="54"/>
      <c r="U47" s="33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</row>
    <row r="48" spans="1:33" s="38" customFormat="1" ht="19.5" customHeight="1" hidden="1">
      <c r="A48" s="9"/>
      <c r="B48" s="360" t="s">
        <v>25</v>
      </c>
      <c r="C48" s="361"/>
      <c r="D48" s="361"/>
      <c r="E48" s="96">
        <f>E49+E50+E51+E53+E54</f>
        <v>0</v>
      </c>
      <c r="F48" s="96">
        <f>F49+F50+F51+F53+F54</f>
        <v>0</v>
      </c>
      <c r="G48" s="96">
        <f>G49+G50+G51+G53+G54</f>
        <v>0</v>
      </c>
      <c r="H48" s="96">
        <f>H49+H50+H51+H53+H54</f>
        <v>0</v>
      </c>
      <c r="I48" s="152">
        <f>I49+I50+I51+I53+I54</f>
        <v>0</v>
      </c>
      <c r="J48" s="152"/>
      <c r="K48" s="96">
        <f>K49+K50+K51+K53</f>
        <v>0</v>
      </c>
      <c r="L48" s="96">
        <f aca="true" t="shared" si="7" ref="L48:Q48">L49+L50+L51+L53+L54</f>
        <v>0</v>
      </c>
      <c r="M48" s="96">
        <f t="shared" si="7"/>
        <v>0</v>
      </c>
      <c r="N48" s="96">
        <f t="shared" si="7"/>
        <v>0</v>
      </c>
      <c r="O48" s="96">
        <f t="shared" si="7"/>
        <v>0</v>
      </c>
      <c r="P48" s="96">
        <f t="shared" si="7"/>
        <v>0</v>
      </c>
      <c r="Q48" s="153">
        <f t="shared" si="7"/>
        <v>0</v>
      </c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</row>
    <row r="49" spans="1:33" s="38" customFormat="1" ht="19.5" customHeight="1" hidden="1">
      <c r="A49" s="8"/>
      <c r="B49" s="362"/>
      <c r="C49" s="363"/>
      <c r="D49" s="364"/>
      <c r="E49" s="94"/>
      <c r="F49" s="82"/>
      <c r="G49" s="94"/>
      <c r="H49" s="94"/>
      <c r="I49" s="99"/>
      <c r="J49" s="99"/>
      <c r="K49" s="82"/>
      <c r="L49" s="82"/>
      <c r="M49" s="82"/>
      <c r="N49" s="82"/>
      <c r="O49" s="82"/>
      <c r="P49" s="82"/>
      <c r="Q49" s="151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</row>
    <row r="50" spans="1:33" s="38" customFormat="1" ht="19.5" customHeight="1" hidden="1">
      <c r="A50" s="8"/>
      <c r="B50" s="269"/>
      <c r="C50" s="294"/>
      <c r="D50" s="359"/>
      <c r="E50" s="82"/>
      <c r="F50" s="82"/>
      <c r="G50" s="94"/>
      <c r="H50" s="94"/>
      <c r="I50" s="99"/>
      <c r="J50" s="99"/>
      <c r="K50" s="82"/>
      <c r="L50" s="82"/>
      <c r="M50" s="82"/>
      <c r="N50" s="82"/>
      <c r="O50" s="82"/>
      <c r="P50" s="82"/>
      <c r="Q50" s="151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</row>
    <row r="51" spans="1:33" s="38" customFormat="1" ht="19.5" customHeight="1" hidden="1">
      <c r="A51" s="8"/>
      <c r="B51" s="269"/>
      <c r="C51" s="294"/>
      <c r="D51" s="359"/>
      <c r="E51" s="94"/>
      <c r="F51" s="82"/>
      <c r="G51" s="82"/>
      <c r="H51" s="94"/>
      <c r="I51" s="99"/>
      <c r="J51" s="99"/>
      <c r="K51" s="82"/>
      <c r="L51" s="82"/>
      <c r="M51" s="82"/>
      <c r="N51" s="82"/>
      <c r="O51" s="82"/>
      <c r="P51" s="82"/>
      <c r="Q51" s="151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</row>
    <row r="52" spans="1:33" s="38" customFormat="1" ht="19.5" customHeight="1" hidden="1">
      <c r="A52" s="8"/>
      <c r="B52" s="211"/>
      <c r="C52" s="136"/>
      <c r="D52" s="212"/>
      <c r="E52" s="82"/>
      <c r="F52" s="82"/>
      <c r="G52" s="82"/>
      <c r="H52" s="82"/>
      <c r="I52" s="102"/>
      <c r="J52" s="102"/>
      <c r="K52" s="154"/>
      <c r="L52" s="82"/>
      <c r="M52" s="82"/>
      <c r="N52" s="82"/>
      <c r="O52" s="82"/>
      <c r="P52" s="82"/>
      <c r="Q52" s="151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</row>
    <row r="53" spans="1:33" s="38" customFormat="1" ht="19.5" customHeight="1" hidden="1">
      <c r="A53" s="9"/>
      <c r="B53" s="338"/>
      <c r="C53" s="339"/>
      <c r="D53" s="340"/>
      <c r="E53" s="82"/>
      <c r="F53" s="82"/>
      <c r="G53" s="82"/>
      <c r="H53" s="82"/>
      <c r="I53" s="99"/>
      <c r="J53" s="99"/>
      <c r="K53" s="82"/>
      <c r="L53" s="82"/>
      <c r="M53" s="82"/>
      <c r="N53" s="82"/>
      <c r="O53" s="82"/>
      <c r="P53" s="82"/>
      <c r="Q53" s="151"/>
      <c r="R53" s="54"/>
      <c r="S53" s="368"/>
      <c r="T53" s="369"/>
      <c r="U53" s="369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</row>
    <row r="54" spans="1:33" s="38" customFormat="1" ht="19.5" customHeight="1" hidden="1" thickBot="1">
      <c r="A54" s="8"/>
      <c r="B54" s="277"/>
      <c r="C54" s="341"/>
      <c r="D54" s="341"/>
      <c r="E54" s="82"/>
      <c r="F54" s="82"/>
      <c r="G54" s="94"/>
      <c r="H54" s="94"/>
      <c r="I54" s="99"/>
      <c r="J54" s="99"/>
      <c r="K54" s="82"/>
      <c r="L54" s="82"/>
      <c r="M54" s="82"/>
      <c r="N54" s="82"/>
      <c r="O54" s="82"/>
      <c r="P54" s="82"/>
      <c r="Q54" s="151"/>
      <c r="R54" s="54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</row>
    <row r="55" spans="1:33" s="38" customFormat="1" ht="19.5" customHeight="1" hidden="1">
      <c r="A55" s="9"/>
      <c r="B55" s="277"/>
      <c r="C55" s="341"/>
      <c r="D55" s="341"/>
      <c r="E55" s="82"/>
      <c r="F55" s="82"/>
      <c r="G55" s="82"/>
      <c r="H55" s="82"/>
      <c r="I55" s="102"/>
      <c r="J55" s="102"/>
      <c r="K55" s="82"/>
      <c r="L55" s="82"/>
      <c r="M55" s="82"/>
      <c r="N55" s="82"/>
      <c r="O55" s="82"/>
      <c r="P55" s="82"/>
      <c r="Q55" s="151"/>
      <c r="R55" s="54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</row>
    <row r="56" spans="1:33" s="38" customFormat="1" ht="19.5" customHeight="1" hidden="1">
      <c r="A56" s="8"/>
      <c r="B56" s="277"/>
      <c r="C56" s="341"/>
      <c r="D56" s="341"/>
      <c r="E56" s="82"/>
      <c r="F56" s="82"/>
      <c r="G56" s="82"/>
      <c r="H56" s="82"/>
      <c r="I56" s="102"/>
      <c r="J56" s="102"/>
      <c r="K56" s="82"/>
      <c r="L56" s="82"/>
      <c r="M56" s="82"/>
      <c r="N56" s="82"/>
      <c r="O56" s="82"/>
      <c r="P56" s="82"/>
      <c r="Q56" s="151"/>
      <c r="R56" s="54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</row>
    <row r="57" spans="1:33" ht="19.5" customHeight="1" hidden="1" thickBot="1">
      <c r="A57" s="22">
        <v>12</v>
      </c>
      <c r="B57" s="344"/>
      <c r="C57" s="345"/>
      <c r="D57" s="345"/>
      <c r="E57" s="82"/>
      <c r="F57" s="82"/>
      <c r="G57" s="82"/>
      <c r="H57" s="82"/>
      <c r="I57" s="102"/>
      <c r="J57" s="102"/>
      <c r="K57" s="82"/>
      <c r="L57" s="82"/>
      <c r="M57" s="82"/>
      <c r="N57" s="82"/>
      <c r="O57" s="82"/>
      <c r="P57" s="82"/>
      <c r="Q57" s="151"/>
      <c r="R57" s="31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</row>
    <row r="58" spans="1:33" ht="68.25" customHeight="1" thickBot="1">
      <c r="A58" s="16">
        <v>18</v>
      </c>
      <c r="B58" s="342" t="s">
        <v>36</v>
      </c>
      <c r="C58" s="343"/>
      <c r="D58" s="343"/>
      <c r="E58" s="94">
        <f>H58+F58</f>
        <v>6079922</v>
      </c>
      <c r="F58" s="94">
        <v>2799999</v>
      </c>
      <c r="G58" s="82"/>
      <c r="H58" s="94">
        <v>3279923</v>
      </c>
      <c r="I58" s="102">
        <v>0</v>
      </c>
      <c r="J58" s="102"/>
      <c r="K58" s="82">
        <v>0</v>
      </c>
      <c r="L58" s="82">
        <v>0</v>
      </c>
      <c r="M58" s="82">
        <v>0</v>
      </c>
      <c r="N58" s="82">
        <v>0</v>
      </c>
      <c r="O58" s="82">
        <v>0</v>
      </c>
      <c r="P58" s="82">
        <v>0</v>
      </c>
      <c r="Q58" s="94">
        <v>3279923</v>
      </c>
      <c r="R58" s="31"/>
      <c r="S58" s="39"/>
      <c r="T58" s="39"/>
      <c r="U58" s="48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</row>
    <row r="59" spans="1:33" ht="63" customHeight="1">
      <c r="A59" s="12"/>
      <c r="B59" s="335" t="s">
        <v>109</v>
      </c>
      <c r="C59" s="346"/>
      <c r="D59" s="346"/>
      <c r="E59" s="155">
        <f aca="true" t="shared" si="8" ref="E59:K59">SUM(E60+E80+E170+E182+E128)</f>
        <v>282549</v>
      </c>
      <c r="F59" s="155">
        <f t="shared" si="8"/>
        <v>0</v>
      </c>
      <c r="G59" s="155">
        <f t="shared" si="8"/>
        <v>0</v>
      </c>
      <c r="H59" s="155">
        <f t="shared" si="8"/>
        <v>282549</v>
      </c>
      <c r="I59" s="155">
        <f t="shared" si="8"/>
        <v>91682</v>
      </c>
      <c r="J59" s="155">
        <f t="shared" si="8"/>
        <v>10000</v>
      </c>
      <c r="K59" s="155">
        <f t="shared" si="8"/>
        <v>28602</v>
      </c>
      <c r="L59" s="155">
        <f aca="true" t="shared" si="9" ref="L59:Q59">SUM(L60+L80+L170+L182)</f>
        <v>29327</v>
      </c>
      <c r="M59" s="155">
        <f t="shared" si="9"/>
        <v>0</v>
      </c>
      <c r="N59" s="155">
        <f t="shared" si="9"/>
        <v>0</v>
      </c>
      <c r="O59" s="155">
        <f t="shared" si="9"/>
        <v>0</v>
      </c>
      <c r="P59" s="155">
        <f t="shared" si="9"/>
        <v>9952</v>
      </c>
      <c r="Q59" s="155">
        <f t="shared" si="9"/>
        <v>112986</v>
      </c>
      <c r="R59" s="31"/>
      <c r="S59" s="56"/>
      <c r="T59" s="57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</row>
    <row r="60" spans="1:33" ht="19.5" customHeight="1">
      <c r="A60" s="112"/>
      <c r="B60" s="113" t="s">
        <v>15</v>
      </c>
      <c r="C60" s="213"/>
      <c r="D60" s="213"/>
      <c r="E60" s="143">
        <f>E66+E70+E73</f>
        <v>69617</v>
      </c>
      <c r="F60" s="143">
        <f aca="true" t="shared" si="10" ref="F60:Q60">F66+F70+F73</f>
        <v>0</v>
      </c>
      <c r="G60" s="143">
        <f t="shared" si="10"/>
        <v>0</v>
      </c>
      <c r="H60" s="143">
        <f>H66+H70+H73</f>
        <v>69617</v>
      </c>
      <c r="I60" s="143">
        <f t="shared" si="10"/>
        <v>35290</v>
      </c>
      <c r="J60" s="143">
        <v>0</v>
      </c>
      <c r="K60" s="143">
        <f>K66+K70+K73</f>
        <v>5000</v>
      </c>
      <c r="L60" s="143">
        <f t="shared" si="10"/>
        <v>29327</v>
      </c>
      <c r="M60" s="143">
        <f t="shared" si="10"/>
        <v>0</v>
      </c>
      <c r="N60" s="143">
        <f t="shared" si="10"/>
        <v>0</v>
      </c>
      <c r="O60" s="143">
        <f t="shared" si="10"/>
        <v>0</v>
      </c>
      <c r="P60" s="143">
        <f t="shared" si="10"/>
        <v>0</v>
      </c>
      <c r="Q60" s="143">
        <f t="shared" si="10"/>
        <v>0</v>
      </c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</row>
    <row r="61" spans="1:33" ht="30" customHeight="1" hidden="1">
      <c r="A61" s="7"/>
      <c r="B61" s="301" t="s">
        <v>17</v>
      </c>
      <c r="C61" s="302"/>
      <c r="D61" s="370"/>
      <c r="E61" s="156">
        <f>E62+E63</f>
        <v>0</v>
      </c>
      <c r="F61" s="157">
        <f>F62+F63</f>
        <v>0</v>
      </c>
      <c r="G61" s="158">
        <f>G62+G63</f>
        <v>0</v>
      </c>
      <c r="H61" s="158"/>
      <c r="I61" s="158">
        <f>I62</f>
        <v>0</v>
      </c>
      <c r="J61" s="159"/>
      <c r="K61" s="98"/>
      <c r="L61" s="98"/>
      <c r="M61" s="160"/>
      <c r="N61" s="160"/>
      <c r="O61" s="160"/>
      <c r="P61" s="98"/>
      <c r="Q61" s="16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</row>
    <row r="62" spans="1:33" ht="19.5" customHeight="1" hidden="1">
      <c r="A62" s="6"/>
      <c r="B62" s="304"/>
      <c r="C62" s="305"/>
      <c r="D62" s="329"/>
      <c r="E62" s="138"/>
      <c r="F62" s="139"/>
      <c r="G62" s="141"/>
      <c r="H62" s="141"/>
      <c r="I62" s="141"/>
      <c r="J62" s="140"/>
      <c r="K62" s="82"/>
      <c r="L62" s="115"/>
      <c r="M62" s="115"/>
      <c r="N62" s="115"/>
      <c r="O62" s="115"/>
      <c r="P62" s="82"/>
      <c r="Q62" s="142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</row>
    <row r="63" spans="1:33" ht="19.5" customHeight="1" hidden="1">
      <c r="A63" s="6"/>
      <c r="B63" s="304"/>
      <c r="C63" s="305"/>
      <c r="D63" s="329"/>
      <c r="E63" s="133"/>
      <c r="F63" s="134"/>
      <c r="G63" s="135"/>
      <c r="H63" s="135"/>
      <c r="I63" s="135"/>
      <c r="J63" s="51"/>
      <c r="K63" s="91"/>
      <c r="L63" s="91"/>
      <c r="M63" s="136"/>
      <c r="N63" s="136"/>
      <c r="O63" s="136"/>
      <c r="P63" s="91"/>
      <c r="Q63" s="137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</row>
    <row r="64" spans="1:33" ht="19.5" customHeight="1" hidden="1">
      <c r="A64" s="7"/>
      <c r="B64" s="304"/>
      <c r="C64" s="305"/>
      <c r="D64" s="329"/>
      <c r="E64" s="133"/>
      <c r="F64" s="134"/>
      <c r="G64" s="135"/>
      <c r="H64" s="135"/>
      <c r="I64" s="135"/>
      <c r="J64" s="51"/>
      <c r="K64" s="91"/>
      <c r="L64" s="82"/>
      <c r="M64" s="136"/>
      <c r="N64" s="136"/>
      <c r="O64" s="136"/>
      <c r="P64" s="91"/>
      <c r="Q64" s="137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</row>
    <row r="65" spans="1:33" ht="19.5" customHeight="1" hidden="1">
      <c r="A65" s="7"/>
      <c r="B65" s="214"/>
      <c r="C65" s="215"/>
      <c r="D65" s="215"/>
      <c r="E65" s="133"/>
      <c r="F65" s="134"/>
      <c r="G65" s="135"/>
      <c r="H65" s="135"/>
      <c r="I65" s="135"/>
      <c r="J65" s="51"/>
      <c r="K65" s="91"/>
      <c r="L65" s="82"/>
      <c r="M65" s="136"/>
      <c r="N65" s="136"/>
      <c r="O65" s="136"/>
      <c r="P65" s="91"/>
      <c r="Q65" s="137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</row>
    <row r="66" spans="1:17" ht="37.5" customHeight="1">
      <c r="A66" s="108"/>
      <c r="B66" s="267" t="s">
        <v>55</v>
      </c>
      <c r="C66" s="267"/>
      <c r="D66" s="267"/>
      <c r="E66" s="162">
        <f>SUM(E67:E69)</f>
        <v>45141</v>
      </c>
      <c r="F66" s="162">
        <f>SUM(F68:F69)</f>
        <v>0</v>
      </c>
      <c r="G66" s="162">
        <f>SUM(G68:G69)</f>
        <v>0</v>
      </c>
      <c r="H66" s="162">
        <f>SUM(H67:H69)</f>
        <v>45141</v>
      </c>
      <c r="I66" s="163">
        <f>SUM(I68:I69)</f>
        <v>15814</v>
      </c>
      <c r="J66" s="163"/>
      <c r="K66" s="124">
        <v>0</v>
      </c>
      <c r="L66" s="124">
        <f>SUM(L67)</f>
        <v>29327</v>
      </c>
      <c r="M66" s="124">
        <v>0</v>
      </c>
      <c r="N66" s="124">
        <v>0</v>
      </c>
      <c r="O66" s="124">
        <v>0</v>
      </c>
      <c r="P66" s="124">
        <v>0</v>
      </c>
      <c r="Q66" s="124">
        <v>0</v>
      </c>
    </row>
    <row r="67" spans="1:18" ht="28.5" customHeight="1">
      <c r="A67" s="182">
        <v>37</v>
      </c>
      <c r="B67" s="327" t="s">
        <v>99</v>
      </c>
      <c r="C67" s="327"/>
      <c r="D67" s="327"/>
      <c r="E67" s="176">
        <v>29327</v>
      </c>
      <c r="F67" s="177">
        <v>0</v>
      </c>
      <c r="G67" s="176"/>
      <c r="H67" s="176">
        <v>29327</v>
      </c>
      <c r="I67" s="178">
        <v>0</v>
      </c>
      <c r="J67" s="178"/>
      <c r="K67" s="181">
        <v>0</v>
      </c>
      <c r="L67" s="181">
        <v>29327</v>
      </c>
      <c r="M67" s="181">
        <v>0</v>
      </c>
      <c r="N67" s="181">
        <v>0</v>
      </c>
      <c r="O67" s="181">
        <v>0</v>
      </c>
      <c r="P67" s="181">
        <v>0</v>
      </c>
      <c r="Q67" s="181">
        <v>0</v>
      </c>
      <c r="R67" s="183"/>
    </row>
    <row r="68" spans="1:17" ht="28.5" customHeight="1">
      <c r="A68" s="201">
        <v>19</v>
      </c>
      <c r="B68" s="268" t="s">
        <v>56</v>
      </c>
      <c r="C68" s="268"/>
      <c r="D68" s="268"/>
      <c r="E68" s="199">
        <v>14924</v>
      </c>
      <c r="F68" s="191">
        <v>0</v>
      </c>
      <c r="G68" s="199"/>
      <c r="H68" s="199">
        <v>14924</v>
      </c>
      <c r="I68" s="200">
        <v>14924</v>
      </c>
      <c r="J68" s="200"/>
      <c r="K68" s="193">
        <v>0</v>
      </c>
      <c r="L68" s="193">
        <v>0</v>
      </c>
      <c r="M68" s="193">
        <v>0</v>
      </c>
      <c r="N68" s="193">
        <v>0</v>
      </c>
      <c r="O68" s="193">
        <v>0</v>
      </c>
      <c r="P68" s="193">
        <v>0</v>
      </c>
      <c r="Q68" s="193">
        <v>0</v>
      </c>
    </row>
    <row r="69" spans="1:17" s="194" customFormat="1" ht="28.5" customHeight="1">
      <c r="A69" s="201">
        <v>20</v>
      </c>
      <c r="B69" s="268" t="s">
        <v>107</v>
      </c>
      <c r="C69" s="268"/>
      <c r="D69" s="268"/>
      <c r="E69" s="199">
        <v>890</v>
      </c>
      <c r="F69" s="191">
        <v>0</v>
      </c>
      <c r="G69" s="199"/>
      <c r="H69" s="199">
        <v>890</v>
      </c>
      <c r="I69" s="200">
        <v>890</v>
      </c>
      <c r="J69" s="200"/>
      <c r="K69" s="193">
        <v>0</v>
      </c>
      <c r="L69" s="193">
        <v>0</v>
      </c>
      <c r="M69" s="193">
        <v>0</v>
      </c>
      <c r="N69" s="193">
        <v>0</v>
      </c>
      <c r="O69" s="193">
        <v>0</v>
      </c>
      <c r="P69" s="193">
        <v>0</v>
      </c>
      <c r="Q69" s="193">
        <v>0</v>
      </c>
    </row>
    <row r="70" spans="1:17" ht="46.5" customHeight="1">
      <c r="A70" s="108"/>
      <c r="B70" s="267" t="s">
        <v>63</v>
      </c>
      <c r="C70" s="267"/>
      <c r="D70" s="267"/>
      <c r="E70" s="162">
        <f>SUM(E71:E72)</f>
        <v>1499</v>
      </c>
      <c r="F70" s="162">
        <f>SUM(F71:F72)</f>
        <v>0</v>
      </c>
      <c r="G70" s="162">
        <f>SUM(G71:G72)</f>
        <v>0</v>
      </c>
      <c r="H70" s="162">
        <f>SUM(H71:H72)</f>
        <v>1499</v>
      </c>
      <c r="I70" s="163">
        <f>SUM(I71:I72)</f>
        <v>1499</v>
      </c>
      <c r="J70" s="163"/>
      <c r="K70" s="124">
        <v>0</v>
      </c>
      <c r="L70" s="124">
        <v>0</v>
      </c>
      <c r="M70" s="124">
        <v>0</v>
      </c>
      <c r="N70" s="124">
        <v>0</v>
      </c>
      <c r="O70" s="124">
        <v>0</v>
      </c>
      <c r="P70" s="124">
        <v>0</v>
      </c>
      <c r="Q70" s="124">
        <v>0</v>
      </c>
    </row>
    <row r="71" spans="1:17" ht="28.5" customHeight="1">
      <c r="A71" s="201">
        <v>21</v>
      </c>
      <c r="B71" s="268" t="s">
        <v>64</v>
      </c>
      <c r="C71" s="268"/>
      <c r="D71" s="268"/>
      <c r="E71" s="199">
        <v>1499</v>
      </c>
      <c r="F71" s="191">
        <v>0</v>
      </c>
      <c r="G71" s="199"/>
      <c r="H71" s="199">
        <v>1499</v>
      </c>
      <c r="I71" s="200">
        <v>1499</v>
      </c>
      <c r="J71" s="200"/>
      <c r="K71" s="193">
        <v>0</v>
      </c>
      <c r="L71" s="193">
        <v>0</v>
      </c>
      <c r="M71" s="193">
        <v>0</v>
      </c>
      <c r="N71" s="193">
        <v>0</v>
      </c>
      <c r="O71" s="193">
        <v>0</v>
      </c>
      <c r="P71" s="193">
        <v>0</v>
      </c>
      <c r="Q71" s="193">
        <v>0</v>
      </c>
    </row>
    <row r="72" spans="1:17" s="194" customFormat="1" ht="28.5" customHeight="1">
      <c r="A72" s="201">
        <v>22</v>
      </c>
      <c r="B72" s="268" t="s">
        <v>68</v>
      </c>
      <c r="C72" s="268"/>
      <c r="D72" s="268"/>
      <c r="E72" s="199">
        <v>0</v>
      </c>
      <c r="F72" s="191">
        <v>0</v>
      </c>
      <c r="G72" s="199"/>
      <c r="H72" s="199">
        <v>0</v>
      </c>
      <c r="I72" s="200">
        <v>0</v>
      </c>
      <c r="J72" s="200"/>
      <c r="K72" s="193">
        <v>0</v>
      </c>
      <c r="L72" s="193">
        <v>0</v>
      </c>
      <c r="M72" s="193">
        <v>0</v>
      </c>
      <c r="N72" s="193">
        <v>0</v>
      </c>
      <c r="O72" s="193">
        <v>0</v>
      </c>
      <c r="P72" s="193">
        <v>0</v>
      </c>
      <c r="Q72" s="193">
        <v>0</v>
      </c>
    </row>
    <row r="73" spans="1:17" ht="37.5" customHeight="1">
      <c r="A73" s="108"/>
      <c r="B73" s="267" t="s">
        <v>52</v>
      </c>
      <c r="C73" s="267"/>
      <c r="D73" s="267"/>
      <c r="E73" s="162">
        <f>E74</f>
        <v>22977</v>
      </c>
      <c r="F73" s="162">
        <f>F74</f>
        <v>0</v>
      </c>
      <c r="G73" s="162">
        <f>G74</f>
        <v>0</v>
      </c>
      <c r="H73" s="162">
        <f>H74</f>
        <v>22977</v>
      </c>
      <c r="I73" s="163">
        <f>I74</f>
        <v>17977</v>
      </c>
      <c r="J73" s="163"/>
      <c r="K73" s="124">
        <f>SUM(K74)</f>
        <v>5000</v>
      </c>
      <c r="L73" s="124">
        <v>0</v>
      </c>
      <c r="M73" s="124">
        <v>0</v>
      </c>
      <c r="N73" s="124">
        <v>0</v>
      </c>
      <c r="O73" s="124">
        <v>0</v>
      </c>
      <c r="P73" s="124">
        <v>0</v>
      </c>
      <c r="Q73" s="124">
        <v>0</v>
      </c>
    </row>
    <row r="74" spans="1:17" ht="28.5" customHeight="1">
      <c r="A74" s="6">
        <v>23</v>
      </c>
      <c r="B74" s="269" t="s">
        <v>69</v>
      </c>
      <c r="C74" s="269"/>
      <c r="D74" s="269"/>
      <c r="E74" s="95">
        <f>SUM(F74:H74)</f>
        <v>22977</v>
      </c>
      <c r="F74" s="91">
        <v>0</v>
      </c>
      <c r="G74" s="95"/>
      <c r="H74" s="95">
        <f>SUM(I74:K74)</f>
        <v>22977</v>
      </c>
      <c r="I74" s="100">
        <v>17977</v>
      </c>
      <c r="J74" s="100"/>
      <c r="K74" s="82">
        <v>5000</v>
      </c>
      <c r="L74" s="82">
        <v>0</v>
      </c>
      <c r="M74" s="82">
        <v>0</v>
      </c>
      <c r="N74" s="82">
        <v>0</v>
      </c>
      <c r="O74" s="82">
        <v>0</v>
      </c>
      <c r="P74" s="82">
        <v>0</v>
      </c>
      <c r="Q74" s="82">
        <v>0</v>
      </c>
    </row>
    <row r="75" spans="1:17" ht="30" customHeight="1" hidden="1">
      <c r="A75" s="6"/>
      <c r="B75" s="296" t="s">
        <v>17</v>
      </c>
      <c r="C75" s="296"/>
      <c r="D75" s="296"/>
      <c r="E75" s="98">
        <f>E76+E77</f>
        <v>0</v>
      </c>
      <c r="F75" s="98">
        <f>F76+F77</f>
        <v>0</v>
      </c>
      <c r="G75" s="98">
        <f>G76+G77</f>
        <v>0</v>
      </c>
      <c r="H75" s="98"/>
      <c r="I75" s="101">
        <f>I76</f>
        <v>0</v>
      </c>
      <c r="J75" s="101"/>
      <c r="K75" s="82">
        <v>0</v>
      </c>
      <c r="L75" s="82">
        <v>0</v>
      </c>
      <c r="M75" s="82">
        <v>0</v>
      </c>
      <c r="N75" s="82">
        <v>0</v>
      </c>
      <c r="O75" s="82">
        <v>0</v>
      </c>
      <c r="P75" s="82">
        <v>0</v>
      </c>
      <c r="Q75" s="82">
        <v>0</v>
      </c>
    </row>
    <row r="76" spans="1:17" ht="19.5" customHeight="1" hidden="1">
      <c r="A76" s="6"/>
      <c r="B76" s="266"/>
      <c r="C76" s="266"/>
      <c r="D76" s="266"/>
      <c r="E76" s="82"/>
      <c r="F76" s="82"/>
      <c r="G76" s="82"/>
      <c r="H76" s="82"/>
      <c r="I76" s="102"/>
      <c r="J76" s="102"/>
      <c r="K76" s="82">
        <v>0</v>
      </c>
      <c r="L76" s="82">
        <v>0</v>
      </c>
      <c r="M76" s="82">
        <v>0</v>
      </c>
      <c r="N76" s="82">
        <v>0</v>
      </c>
      <c r="O76" s="82">
        <v>0</v>
      </c>
      <c r="P76" s="82">
        <v>0</v>
      </c>
      <c r="Q76" s="82">
        <v>0</v>
      </c>
    </row>
    <row r="77" spans="1:17" ht="19.5" customHeight="1" hidden="1">
      <c r="A77" s="6"/>
      <c r="B77" s="266"/>
      <c r="C77" s="266"/>
      <c r="D77" s="266"/>
      <c r="E77" s="91"/>
      <c r="F77" s="91"/>
      <c r="G77" s="91"/>
      <c r="H77" s="91"/>
      <c r="I77" s="103"/>
      <c r="J77" s="103"/>
      <c r="K77" s="82">
        <v>0</v>
      </c>
      <c r="L77" s="82">
        <v>0</v>
      </c>
      <c r="M77" s="82">
        <v>0</v>
      </c>
      <c r="N77" s="82">
        <v>0</v>
      </c>
      <c r="O77" s="82">
        <v>0</v>
      </c>
      <c r="P77" s="82">
        <v>0</v>
      </c>
      <c r="Q77" s="82">
        <v>0</v>
      </c>
    </row>
    <row r="78" spans="1:17" ht="19.5" customHeight="1" hidden="1">
      <c r="A78" s="6"/>
      <c r="B78" s="266"/>
      <c r="C78" s="266"/>
      <c r="D78" s="266"/>
      <c r="E78" s="91"/>
      <c r="F78" s="91"/>
      <c r="G78" s="91"/>
      <c r="H78" s="91"/>
      <c r="I78" s="103"/>
      <c r="J78" s="103"/>
      <c r="K78" s="82">
        <v>0</v>
      </c>
      <c r="L78" s="82">
        <v>0</v>
      </c>
      <c r="M78" s="82">
        <v>0</v>
      </c>
      <c r="N78" s="82">
        <v>0</v>
      </c>
      <c r="O78" s="82">
        <v>0</v>
      </c>
      <c r="P78" s="82">
        <v>0</v>
      </c>
      <c r="Q78" s="82">
        <v>0</v>
      </c>
    </row>
    <row r="79" spans="1:17" ht="19.5" customHeight="1" hidden="1">
      <c r="A79" s="6"/>
      <c r="B79" s="216"/>
      <c r="C79" s="210"/>
      <c r="D79" s="210"/>
      <c r="E79" s="91"/>
      <c r="F79" s="91"/>
      <c r="G79" s="91"/>
      <c r="H79" s="91"/>
      <c r="I79" s="103"/>
      <c r="J79" s="103"/>
      <c r="K79" s="82">
        <v>0</v>
      </c>
      <c r="L79" s="82">
        <v>0</v>
      </c>
      <c r="M79" s="82">
        <v>0</v>
      </c>
      <c r="N79" s="82">
        <v>0</v>
      </c>
      <c r="O79" s="82">
        <v>0</v>
      </c>
      <c r="P79" s="82">
        <v>0</v>
      </c>
      <c r="Q79" s="82">
        <v>0</v>
      </c>
    </row>
    <row r="80" spans="1:17" ht="37.5" customHeight="1">
      <c r="A80" s="112"/>
      <c r="B80" s="274" t="s">
        <v>16</v>
      </c>
      <c r="C80" s="275"/>
      <c r="D80" s="276"/>
      <c r="E80" s="110">
        <f>E83+E81</f>
        <v>34798</v>
      </c>
      <c r="F80" s="110">
        <f aca="true" t="shared" si="11" ref="F80:Q80">F83+F81</f>
        <v>0</v>
      </c>
      <c r="G80" s="110">
        <f t="shared" si="11"/>
        <v>0</v>
      </c>
      <c r="H80" s="110">
        <f>H83+H81</f>
        <v>34798</v>
      </c>
      <c r="I80" s="110">
        <f t="shared" si="11"/>
        <v>4739</v>
      </c>
      <c r="J80" s="110">
        <f t="shared" si="11"/>
        <v>10000</v>
      </c>
      <c r="K80" s="110">
        <f t="shared" si="11"/>
        <v>20059</v>
      </c>
      <c r="L80" s="110">
        <f t="shared" si="11"/>
        <v>0</v>
      </c>
      <c r="M80" s="110">
        <f t="shared" si="11"/>
        <v>0</v>
      </c>
      <c r="N80" s="110">
        <f t="shared" si="11"/>
        <v>0</v>
      </c>
      <c r="O80" s="110">
        <f t="shared" si="11"/>
        <v>0</v>
      </c>
      <c r="P80" s="110">
        <f t="shared" si="11"/>
        <v>0</v>
      </c>
      <c r="Q80" s="110">
        <f t="shared" si="11"/>
        <v>0</v>
      </c>
    </row>
    <row r="81" spans="1:17" ht="39" customHeight="1">
      <c r="A81" s="108"/>
      <c r="B81" s="263" t="s">
        <v>51</v>
      </c>
      <c r="C81" s="264"/>
      <c r="D81" s="265"/>
      <c r="E81" s="162">
        <f aca="true" t="shared" si="12" ref="E81:J81">SUM(E82)</f>
        <v>11300</v>
      </c>
      <c r="F81" s="162">
        <f t="shared" si="12"/>
        <v>0</v>
      </c>
      <c r="G81" s="162">
        <f t="shared" si="12"/>
        <v>0</v>
      </c>
      <c r="H81" s="162">
        <f t="shared" si="12"/>
        <v>11300</v>
      </c>
      <c r="I81" s="162">
        <f t="shared" si="12"/>
        <v>0</v>
      </c>
      <c r="J81" s="162">
        <f t="shared" si="12"/>
        <v>0</v>
      </c>
      <c r="K81" s="162">
        <f>SUM(K82)</f>
        <v>11300</v>
      </c>
      <c r="L81" s="124">
        <v>0</v>
      </c>
      <c r="M81" s="124">
        <v>0</v>
      </c>
      <c r="N81" s="124">
        <v>0</v>
      </c>
      <c r="O81" s="124">
        <v>0</v>
      </c>
      <c r="P81" s="124">
        <v>0</v>
      </c>
      <c r="Q81" s="124">
        <v>0</v>
      </c>
    </row>
    <row r="82" spans="1:17" s="202" customFormat="1" ht="48" customHeight="1">
      <c r="A82" s="184">
        <v>42</v>
      </c>
      <c r="B82" s="260" t="s">
        <v>106</v>
      </c>
      <c r="C82" s="261"/>
      <c r="D82" s="262"/>
      <c r="E82" s="203">
        <v>11300</v>
      </c>
      <c r="F82" s="186">
        <v>0</v>
      </c>
      <c r="G82" s="186"/>
      <c r="H82" s="203">
        <f>SUM(I82:Q82)</f>
        <v>11300</v>
      </c>
      <c r="I82" s="204"/>
      <c r="J82" s="204"/>
      <c r="K82" s="188">
        <v>11300</v>
      </c>
      <c r="L82" s="188">
        <v>0</v>
      </c>
      <c r="M82" s="188">
        <v>0</v>
      </c>
      <c r="N82" s="188">
        <v>0</v>
      </c>
      <c r="O82" s="188">
        <v>0</v>
      </c>
      <c r="P82" s="188">
        <v>0</v>
      </c>
      <c r="Q82" s="188">
        <v>0</v>
      </c>
    </row>
    <row r="83" spans="1:17" ht="39" customHeight="1">
      <c r="A83" s="108"/>
      <c r="B83" s="263" t="s">
        <v>51</v>
      </c>
      <c r="C83" s="264"/>
      <c r="D83" s="265"/>
      <c r="E83" s="162">
        <f aca="true" t="shared" si="13" ref="E83:J83">SUM(E122:E127)</f>
        <v>23498</v>
      </c>
      <c r="F83" s="162">
        <f t="shared" si="13"/>
        <v>0</v>
      </c>
      <c r="G83" s="162">
        <f t="shared" si="13"/>
        <v>0</v>
      </c>
      <c r="H83" s="162">
        <f>SUM(H122:H127)</f>
        <v>23498</v>
      </c>
      <c r="I83" s="162">
        <f t="shared" si="13"/>
        <v>4739</v>
      </c>
      <c r="J83" s="162">
        <f t="shared" si="13"/>
        <v>10000</v>
      </c>
      <c r="K83" s="162">
        <f>SUM(K122:K127)</f>
        <v>8759</v>
      </c>
      <c r="L83" s="124">
        <v>0</v>
      </c>
      <c r="M83" s="124">
        <v>0</v>
      </c>
      <c r="N83" s="124">
        <v>0</v>
      </c>
      <c r="O83" s="124">
        <v>0</v>
      </c>
      <c r="P83" s="124">
        <v>0</v>
      </c>
      <c r="Q83" s="124">
        <v>0</v>
      </c>
    </row>
    <row r="84" spans="1:17" ht="19.5" customHeight="1" hidden="1">
      <c r="A84" s="6">
        <v>12</v>
      </c>
      <c r="B84" s="277"/>
      <c r="C84" s="278"/>
      <c r="D84" s="279"/>
      <c r="E84" s="95">
        <v>20000</v>
      </c>
      <c r="F84" s="91">
        <v>0</v>
      </c>
      <c r="G84" s="95"/>
      <c r="H84" s="95">
        <v>20000</v>
      </c>
      <c r="I84" s="100">
        <v>20000</v>
      </c>
      <c r="J84" s="100"/>
      <c r="K84" s="82">
        <v>0</v>
      </c>
      <c r="L84" s="82">
        <v>0</v>
      </c>
      <c r="M84" s="82">
        <v>0</v>
      </c>
      <c r="N84" s="82">
        <v>0</v>
      </c>
      <c r="O84" s="82">
        <v>0</v>
      </c>
      <c r="P84" s="82">
        <v>0</v>
      </c>
      <c r="Q84" s="82">
        <v>0</v>
      </c>
    </row>
    <row r="85" spans="1:17" ht="19.5" customHeight="1" hidden="1">
      <c r="A85" s="15"/>
      <c r="B85" s="301" t="s">
        <v>29</v>
      </c>
      <c r="C85" s="302"/>
      <c r="D85" s="303"/>
      <c r="E85" s="164">
        <f>E86</f>
        <v>0</v>
      </c>
      <c r="F85" s="98">
        <f>F90</f>
        <v>0</v>
      </c>
      <c r="G85" s="98">
        <f>G86</f>
        <v>0</v>
      </c>
      <c r="H85" s="164">
        <f>H86</f>
        <v>0</v>
      </c>
      <c r="I85" s="165">
        <f>I86</f>
        <v>0</v>
      </c>
      <c r="J85" s="165"/>
      <c r="K85" s="82">
        <v>0</v>
      </c>
      <c r="L85" s="82">
        <v>0</v>
      </c>
      <c r="M85" s="82">
        <v>0</v>
      </c>
      <c r="N85" s="82">
        <v>0</v>
      </c>
      <c r="O85" s="82">
        <v>0</v>
      </c>
      <c r="P85" s="82">
        <v>0</v>
      </c>
      <c r="Q85" s="82">
        <v>0</v>
      </c>
    </row>
    <row r="86" spans="1:17" ht="19.5" customHeight="1" hidden="1">
      <c r="A86" s="6"/>
      <c r="B86" s="277"/>
      <c r="C86" s="278"/>
      <c r="D86" s="279"/>
      <c r="E86" s="82"/>
      <c r="F86" s="82"/>
      <c r="G86" s="82"/>
      <c r="H86" s="94"/>
      <c r="I86" s="99"/>
      <c r="J86" s="99"/>
      <c r="K86" s="82">
        <v>0</v>
      </c>
      <c r="L86" s="82">
        <v>0</v>
      </c>
      <c r="M86" s="82">
        <v>0</v>
      </c>
      <c r="N86" s="82">
        <v>0</v>
      </c>
      <c r="O86" s="82">
        <v>0</v>
      </c>
      <c r="P86" s="82">
        <v>0</v>
      </c>
      <c r="Q86" s="82">
        <v>0</v>
      </c>
    </row>
    <row r="87" spans="1:17" ht="19.5" customHeight="1" hidden="1">
      <c r="A87" s="15"/>
      <c r="B87" s="301" t="s">
        <v>26</v>
      </c>
      <c r="C87" s="302"/>
      <c r="D87" s="303"/>
      <c r="E87" s="164">
        <f>E88</f>
        <v>0</v>
      </c>
      <c r="F87" s="98">
        <f>F92</f>
        <v>0</v>
      </c>
      <c r="G87" s="164">
        <f>G88</f>
        <v>0</v>
      </c>
      <c r="H87" s="98">
        <f>H88</f>
        <v>0</v>
      </c>
      <c r="I87" s="165">
        <f>I88</f>
        <v>0</v>
      </c>
      <c r="J87" s="165"/>
      <c r="K87" s="82">
        <v>0</v>
      </c>
      <c r="L87" s="82">
        <v>0</v>
      </c>
      <c r="M87" s="82">
        <v>0</v>
      </c>
      <c r="N87" s="82">
        <v>0</v>
      </c>
      <c r="O87" s="82">
        <v>0</v>
      </c>
      <c r="P87" s="82">
        <v>0</v>
      </c>
      <c r="Q87" s="82">
        <v>0</v>
      </c>
    </row>
    <row r="88" spans="1:17" ht="19.5" customHeight="1" hidden="1">
      <c r="A88" s="6"/>
      <c r="B88" s="283"/>
      <c r="C88" s="284"/>
      <c r="D88" s="285"/>
      <c r="E88" s="95"/>
      <c r="F88" s="91"/>
      <c r="G88" s="95"/>
      <c r="H88" s="95"/>
      <c r="I88" s="100"/>
      <c r="J88" s="100"/>
      <c r="K88" s="82">
        <v>0</v>
      </c>
      <c r="L88" s="82">
        <v>0</v>
      </c>
      <c r="M88" s="82">
        <v>0</v>
      </c>
      <c r="N88" s="82">
        <v>0</v>
      </c>
      <c r="O88" s="82">
        <v>0</v>
      </c>
      <c r="P88" s="82">
        <v>0</v>
      </c>
      <c r="Q88" s="82">
        <v>0</v>
      </c>
    </row>
    <row r="89" spans="1:17" ht="19.5" customHeight="1" hidden="1">
      <c r="A89" s="6">
        <v>14</v>
      </c>
      <c r="B89" s="283"/>
      <c r="C89" s="284"/>
      <c r="D89" s="285"/>
      <c r="E89" s="91"/>
      <c r="F89" s="91"/>
      <c r="G89" s="91"/>
      <c r="H89" s="91"/>
      <c r="I89" s="103"/>
      <c r="J89" s="103"/>
      <c r="K89" s="82">
        <v>0</v>
      </c>
      <c r="L89" s="82">
        <v>0</v>
      </c>
      <c r="M89" s="82">
        <v>0</v>
      </c>
      <c r="N89" s="82">
        <v>0</v>
      </c>
      <c r="O89" s="82">
        <v>0</v>
      </c>
      <c r="P89" s="82">
        <v>0</v>
      </c>
      <c r="Q89" s="82">
        <v>0</v>
      </c>
    </row>
    <row r="90" spans="1:17" ht="19.5" customHeight="1" hidden="1">
      <c r="A90" s="14"/>
      <c r="B90" s="79" t="s">
        <v>16</v>
      </c>
      <c r="C90" s="89"/>
      <c r="D90" s="89"/>
      <c r="E90" s="91"/>
      <c r="F90" s="91"/>
      <c r="G90" s="91"/>
      <c r="H90" s="91"/>
      <c r="I90" s="103"/>
      <c r="J90" s="103"/>
      <c r="K90" s="82">
        <v>0</v>
      </c>
      <c r="L90" s="82">
        <v>0</v>
      </c>
      <c r="M90" s="82">
        <v>0</v>
      </c>
      <c r="N90" s="82">
        <v>0</v>
      </c>
      <c r="O90" s="82">
        <v>0</v>
      </c>
      <c r="P90" s="82">
        <v>0</v>
      </c>
      <c r="Q90" s="82">
        <v>0</v>
      </c>
    </row>
    <row r="91" spans="1:17" ht="19.5" customHeight="1" hidden="1">
      <c r="A91" s="15"/>
      <c r="B91" s="280" t="s">
        <v>24</v>
      </c>
      <c r="C91" s="281"/>
      <c r="D91" s="282"/>
      <c r="E91" s="91"/>
      <c r="F91" s="91"/>
      <c r="G91" s="91"/>
      <c r="H91" s="91"/>
      <c r="I91" s="103"/>
      <c r="J91" s="103"/>
      <c r="K91" s="82">
        <v>0</v>
      </c>
      <c r="L91" s="82">
        <v>0</v>
      </c>
      <c r="M91" s="82">
        <v>0</v>
      </c>
      <c r="N91" s="82">
        <v>0</v>
      </c>
      <c r="O91" s="82">
        <v>0</v>
      </c>
      <c r="P91" s="82">
        <v>0</v>
      </c>
      <c r="Q91" s="82">
        <v>0</v>
      </c>
    </row>
    <row r="92" spans="1:17" ht="19.5" customHeight="1" hidden="1">
      <c r="A92" s="6"/>
      <c r="B92" s="283"/>
      <c r="C92" s="284"/>
      <c r="D92" s="285"/>
      <c r="E92" s="91"/>
      <c r="F92" s="91"/>
      <c r="G92" s="91"/>
      <c r="H92" s="91"/>
      <c r="I92" s="103"/>
      <c r="J92" s="103"/>
      <c r="K92" s="82">
        <v>0</v>
      </c>
      <c r="L92" s="82">
        <v>0</v>
      </c>
      <c r="M92" s="82">
        <v>0</v>
      </c>
      <c r="N92" s="82">
        <v>0</v>
      </c>
      <c r="O92" s="82">
        <v>0</v>
      </c>
      <c r="P92" s="82">
        <v>0</v>
      </c>
      <c r="Q92" s="82">
        <v>0</v>
      </c>
    </row>
    <row r="93" spans="1:17" ht="19.5" customHeight="1" hidden="1">
      <c r="A93" s="6"/>
      <c r="B93" s="283"/>
      <c r="C93" s="284"/>
      <c r="D93" s="285"/>
      <c r="E93" s="91"/>
      <c r="F93" s="91"/>
      <c r="G93" s="91"/>
      <c r="H93" s="91"/>
      <c r="I93" s="103"/>
      <c r="J93" s="103"/>
      <c r="K93" s="82">
        <v>0</v>
      </c>
      <c r="L93" s="82">
        <v>0</v>
      </c>
      <c r="M93" s="82">
        <v>0</v>
      </c>
      <c r="N93" s="82">
        <v>0</v>
      </c>
      <c r="O93" s="82">
        <v>0</v>
      </c>
      <c r="P93" s="82">
        <v>0</v>
      </c>
      <c r="Q93" s="82">
        <v>0</v>
      </c>
    </row>
    <row r="94" spans="1:17" ht="19.5" customHeight="1" hidden="1">
      <c r="A94" s="6"/>
      <c r="B94" s="283"/>
      <c r="C94" s="284"/>
      <c r="D94" s="285"/>
      <c r="E94" s="91"/>
      <c r="F94" s="91"/>
      <c r="G94" s="91"/>
      <c r="H94" s="91"/>
      <c r="I94" s="103"/>
      <c r="J94" s="103"/>
      <c r="K94" s="82">
        <v>0</v>
      </c>
      <c r="L94" s="82">
        <v>0</v>
      </c>
      <c r="M94" s="82">
        <v>0</v>
      </c>
      <c r="N94" s="82">
        <v>0</v>
      </c>
      <c r="O94" s="82">
        <v>0</v>
      </c>
      <c r="P94" s="82">
        <v>0</v>
      </c>
      <c r="Q94" s="82">
        <v>0</v>
      </c>
    </row>
    <row r="95" spans="1:17" ht="19.5" customHeight="1" hidden="1">
      <c r="A95" s="6"/>
      <c r="B95" s="283"/>
      <c r="C95" s="284"/>
      <c r="D95" s="285"/>
      <c r="E95" s="91"/>
      <c r="F95" s="91"/>
      <c r="G95" s="91"/>
      <c r="H95" s="91"/>
      <c r="I95" s="103"/>
      <c r="J95" s="103"/>
      <c r="K95" s="82">
        <v>0</v>
      </c>
      <c r="L95" s="82">
        <v>0</v>
      </c>
      <c r="M95" s="82">
        <v>0</v>
      </c>
      <c r="N95" s="82">
        <v>0</v>
      </c>
      <c r="O95" s="82">
        <v>0</v>
      </c>
      <c r="P95" s="82">
        <v>0</v>
      </c>
      <c r="Q95" s="82">
        <v>0</v>
      </c>
    </row>
    <row r="96" spans="1:17" ht="19.5" customHeight="1" hidden="1">
      <c r="A96" s="15"/>
      <c r="B96" s="280" t="s">
        <v>18</v>
      </c>
      <c r="C96" s="281"/>
      <c r="D96" s="282"/>
      <c r="E96" s="91"/>
      <c r="F96" s="91"/>
      <c r="G96" s="91"/>
      <c r="H96" s="91"/>
      <c r="I96" s="103"/>
      <c r="J96" s="103"/>
      <c r="K96" s="82">
        <v>0</v>
      </c>
      <c r="L96" s="82">
        <v>0</v>
      </c>
      <c r="M96" s="82">
        <v>0</v>
      </c>
      <c r="N96" s="82">
        <v>0</v>
      </c>
      <c r="O96" s="82">
        <v>0</v>
      </c>
      <c r="P96" s="82">
        <v>0</v>
      </c>
      <c r="Q96" s="82">
        <v>0</v>
      </c>
    </row>
    <row r="97" spans="1:17" ht="19.5" customHeight="1" hidden="1">
      <c r="A97" s="6"/>
      <c r="B97" s="283"/>
      <c r="C97" s="284"/>
      <c r="D97" s="285"/>
      <c r="E97" s="91"/>
      <c r="F97" s="91"/>
      <c r="G97" s="91"/>
      <c r="H97" s="91"/>
      <c r="I97" s="103"/>
      <c r="J97" s="103"/>
      <c r="K97" s="82">
        <v>0</v>
      </c>
      <c r="L97" s="82">
        <v>0</v>
      </c>
      <c r="M97" s="82">
        <v>0</v>
      </c>
      <c r="N97" s="82">
        <v>0</v>
      </c>
      <c r="O97" s="82">
        <v>0</v>
      </c>
      <c r="P97" s="82">
        <v>0</v>
      </c>
      <c r="Q97" s="82">
        <v>0</v>
      </c>
    </row>
    <row r="98" spans="1:17" ht="19.5" customHeight="1" hidden="1">
      <c r="A98" s="6"/>
      <c r="B98" s="283"/>
      <c r="C98" s="284"/>
      <c r="D98" s="285"/>
      <c r="E98" s="91"/>
      <c r="F98" s="91"/>
      <c r="G98" s="91"/>
      <c r="H98" s="91"/>
      <c r="I98" s="103"/>
      <c r="J98" s="103"/>
      <c r="K98" s="82">
        <v>0</v>
      </c>
      <c r="L98" s="82">
        <v>0</v>
      </c>
      <c r="M98" s="82">
        <v>0</v>
      </c>
      <c r="N98" s="82">
        <v>0</v>
      </c>
      <c r="O98" s="82">
        <v>0</v>
      </c>
      <c r="P98" s="82">
        <v>0</v>
      </c>
      <c r="Q98" s="82">
        <v>0</v>
      </c>
    </row>
    <row r="99" spans="1:17" ht="19.5" customHeight="1" hidden="1">
      <c r="A99" s="6"/>
      <c r="B99" s="283"/>
      <c r="C99" s="284"/>
      <c r="D99" s="285"/>
      <c r="E99" s="91"/>
      <c r="F99" s="91"/>
      <c r="G99" s="91"/>
      <c r="H99" s="91"/>
      <c r="I99" s="103"/>
      <c r="J99" s="103"/>
      <c r="K99" s="82">
        <v>0</v>
      </c>
      <c r="L99" s="82">
        <v>0</v>
      </c>
      <c r="M99" s="82">
        <v>0</v>
      </c>
      <c r="N99" s="82">
        <v>0</v>
      </c>
      <c r="O99" s="82">
        <v>0</v>
      </c>
      <c r="P99" s="82">
        <v>0</v>
      </c>
      <c r="Q99" s="82">
        <v>0</v>
      </c>
    </row>
    <row r="100" spans="1:17" ht="19.5" customHeight="1" hidden="1">
      <c r="A100" s="6"/>
      <c r="B100" s="283"/>
      <c r="C100" s="284"/>
      <c r="D100" s="285"/>
      <c r="E100" s="91"/>
      <c r="F100" s="91"/>
      <c r="G100" s="91"/>
      <c r="H100" s="91"/>
      <c r="I100" s="103"/>
      <c r="J100" s="103"/>
      <c r="K100" s="82">
        <v>0</v>
      </c>
      <c r="L100" s="82">
        <v>0</v>
      </c>
      <c r="M100" s="82">
        <v>0</v>
      </c>
      <c r="N100" s="82">
        <v>0</v>
      </c>
      <c r="O100" s="82">
        <v>0</v>
      </c>
      <c r="P100" s="82">
        <v>0</v>
      </c>
      <c r="Q100" s="82">
        <v>0</v>
      </c>
    </row>
    <row r="101" spans="1:17" ht="19.5" customHeight="1" hidden="1">
      <c r="A101" s="6"/>
      <c r="B101" s="283"/>
      <c r="C101" s="284"/>
      <c r="D101" s="285"/>
      <c r="E101" s="91"/>
      <c r="F101" s="91"/>
      <c r="G101" s="91"/>
      <c r="H101" s="91"/>
      <c r="I101" s="103"/>
      <c r="J101" s="103"/>
      <c r="K101" s="82">
        <v>0</v>
      </c>
      <c r="L101" s="82">
        <v>0</v>
      </c>
      <c r="M101" s="82">
        <v>0</v>
      </c>
      <c r="N101" s="82">
        <v>0</v>
      </c>
      <c r="O101" s="82">
        <v>0</v>
      </c>
      <c r="P101" s="82">
        <v>0</v>
      </c>
      <c r="Q101" s="82">
        <v>0</v>
      </c>
    </row>
    <row r="102" spans="1:17" ht="19.5" customHeight="1" hidden="1">
      <c r="A102" s="6"/>
      <c r="B102" s="283"/>
      <c r="C102" s="284"/>
      <c r="D102" s="285"/>
      <c r="E102" s="91"/>
      <c r="F102" s="91"/>
      <c r="G102" s="91"/>
      <c r="H102" s="91"/>
      <c r="I102" s="103"/>
      <c r="J102" s="103"/>
      <c r="K102" s="82">
        <v>0</v>
      </c>
      <c r="L102" s="82">
        <v>0</v>
      </c>
      <c r="M102" s="82">
        <v>0</v>
      </c>
      <c r="N102" s="82">
        <v>0</v>
      </c>
      <c r="O102" s="82">
        <v>0</v>
      </c>
      <c r="P102" s="82">
        <v>0</v>
      </c>
      <c r="Q102" s="82">
        <v>0</v>
      </c>
    </row>
    <row r="103" spans="1:17" ht="19.5" customHeight="1" hidden="1">
      <c r="A103" s="14"/>
      <c r="B103" s="308" t="s">
        <v>14</v>
      </c>
      <c r="C103" s="309"/>
      <c r="D103" s="310"/>
      <c r="E103" s="91"/>
      <c r="F103" s="91"/>
      <c r="G103" s="91"/>
      <c r="H103" s="91"/>
      <c r="I103" s="103"/>
      <c r="J103" s="103"/>
      <c r="K103" s="82">
        <v>0</v>
      </c>
      <c r="L103" s="82">
        <v>0</v>
      </c>
      <c r="M103" s="82">
        <v>0</v>
      </c>
      <c r="N103" s="82">
        <v>0</v>
      </c>
      <c r="O103" s="82">
        <v>0</v>
      </c>
      <c r="P103" s="82">
        <v>0</v>
      </c>
      <c r="Q103" s="82">
        <v>0</v>
      </c>
    </row>
    <row r="104" spans="1:17" ht="19.5" customHeight="1" hidden="1">
      <c r="A104" s="15"/>
      <c r="B104" s="280" t="s">
        <v>21</v>
      </c>
      <c r="C104" s="281"/>
      <c r="D104" s="282"/>
      <c r="E104" s="91"/>
      <c r="F104" s="91"/>
      <c r="G104" s="91"/>
      <c r="H104" s="91"/>
      <c r="I104" s="103"/>
      <c r="J104" s="103"/>
      <c r="K104" s="82">
        <v>0</v>
      </c>
      <c r="L104" s="82">
        <v>0</v>
      </c>
      <c r="M104" s="82">
        <v>0</v>
      </c>
      <c r="N104" s="82">
        <v>0</v>
      </c>
      <c r="O104" s="82">
        <v>0</v>
      </c>
      <c r="P104" s="82">
        <v>0</v>
      </c>
      <c r="Q104" s="82">
        <v>0</v>
      </c>
    </row>
    <row r="105" spans="1:17" ht="19.5" customHeight="1" hidden="1">
      <c r="A105" s="6"/>
      <c r="B105" s="92" t="s">
        <v>3</v>
      </c>
      <c r="C105" s="91"/>
      <c r="D105" s="91"/>
      <c r="E105" s="91"/>
      <c r="F105" s="91"/>
      <c r="G105" s="91"/>
      <c r="H105" s="91"/>
      <c r="I105" s="103"/>
      <c r="J105" s="103"/>
      <c r="K105" s="82">
        <v>0</v>
      </c>
      <c r="L105" s="82">
        <v>0</v>
      </c>
      <c r="M105" s="82">
        <v>0</v>
      </c>
      <c r="N105" s="82">
        <v>0</v>
      </c>
      <c r="O105" s="82">
        <v>0</v>
      </c>
      <c r="P105" s="82">
        <v>0</v>
      </c>
      <c r="Q105" s="82">
        <v>0</v>
      </c>
    </row>
    <row r="106" spans="1:17" ht="19.5" customHeight="1" hidden="1">
      <c r="A106" s="6"/>
      <c r="B106" s="304"/>
      <c r="C106" s="305"/>
      <c r="D106" s="306"/>
      <c r="E106" s="91"/>
      <c r="F106" s="91"/>
      <c r="G106" s="91"/>
      <c r="H106" s="91"/>
      <c r="I106" s="103"/>
      <c r="J106" s="103"/>
      <c r="K106" s="82">
        <v>0</v>
      </c>
      <c r="L106" s="82">
        <v>0</v>
      </c>
      <c r="M106" s="82">
        <v>0</v>
      </c>
      <c r="N106" s="82">
        <v>0</v>
      </c>
      <c r="O106" s="82">
        <v>0</v>
      </c>
      <c r="P106" s="82">
        <v>0</v>
      </c>
      <c r="Q106" s="82">
        <v>0</v>
      </c>
    </row>
    <row r="107" spans="1:17" ht="19.5" customHeight="1" hidden="1">
      <c r="A107" s="6"/>
      <c r="B107" s="304"/>
      <c r="C107" s="305"/>
      <c r="D107" s="306"/>
      <c r="E107" s="91"/>
      <c r="F107" s="91"/>
      <c r="G107" s="91"/>
      <c r="H107" s="91"/>
      <c r="I107" s="103"/>
      <c r="J107" s="103"/>
      <c r="K107" s="82">
        <v>0</v>
      </c>
      <c r="L107" s="82">
        <v>0</v>
      </c>
      <c r="M107" s="82">
        <v>0</v>
      </c>
      <c r="N107" s="82">
        <v>0</v>
      </c>
      <c r="O107" s="82">
        <v>0</v>
      </c>
      <c r="P107" s="82">
        <v>0</v>
      </c>
      <c r="Q107" s="82">
        <v>0</v>
      </c>
    </row>
    <row r="108" spans="1:17" ht="19.5" customHeight="1" hidden="1">
      <c r="A108" s="6"/>
      <c r="B108" s="304"/>
      <c r="C108" s="305"/>
      <c r="D108" s="306"/>
      <c r="E108" s="91"/>
      <c r="F108" s="91"/>
      <c r="G108" s="91"/>
      <c r="H108" s="91"/>
      <c r="I108" s="103"/>
      <c r="J108" s="103"/>
      <c r="K108" s="82">
        <v>0</v>
      </c>
      <c r="L108" s="82">
        <v>0</v>
      </c>
      <c r="M108" s="82">
        <v>0</v>
      </c>
      <c r="N108" s="82">
        <v>0</v>
      </c>
      <c r="O108" s="82">
        <v>0</v>
      </c>
      <c r="P108" s="82">
        <v>0</v>
      </c>
      <c r="Q108" s="82">
        <v>0</v>
      </c>
    </row>
    <row r="109" spans="1:17" ht="19.5" customHeight="1" hidden="1">
      <c r="A109" s="8"/>
      <c r="B109" s="304" t="s">
        <v>22</v>
      </c>
      <c r="C109" s="305"/>
      <c r="D109" s="306"/>
      <c r="E109" s="91"/>
      <c r="F109" s="91"/>
      <c r="G109" s="91"/>
      <c r="H109" s="91"/>
      <c r="I109" s="103"/>
      <c r="J109" s="103"/>
      <c r="K109" s="82">
        <v>0</v>
      </c>
      <c r="L109" s="82">
        <v>0</v>
      </c>
      <c r="M109" s="82">
        <v>0</v>
      </c>
      <c r="N109" s="82">
        <v>0</v>
      </c>
      <c r="O109" s="82">
        <v>0</v>
      </c>
      <c r="P109" s="82">
        <v>0</v>
      </c>
      <c r="Q109" s="82">
        <v>0</v>
      </c>
    </row>
    <row r="110" spans="1:17" ht="19.5" customHeight="1" hidden="1">
      <c r="A110" s="104"/>
      <c r="B110" s="365" t="s">
        <v>110</v>
      </c>
      <c r="C110" s="366"/>
      <c r="D110" s="367"/>
      <c r="E110" s="91"/>
      <c r="F110" s="91"/>
      <c r="G110" s="91"/>
      <c r="H110" s="91"/>
      <c r="I110" s="103"/>
      <c r="J110" s="103"/>
      <c r="K110" s="82">
        <v>0</v>
      </c>
      <c r="L110" s="82">
        <v>0</v>
      </c>
      <c r="M110" s="82">
        <v>0</v>
      </c>
      <c r="N110" s="82">
        <v>0</v>
      </c>
      <c r="O110" s="82">
        <v>0</v>
      </c>
      <c r="P110" s="82">
        <v>0</v>
      </c>
      <c r="Q110" s="82">
        <v>0</v>
      </c>
    </row>
    <row r="111" spans="1:17" ht="19.5" customHeight="1" hidden="1">
      <c r="A111" s="14"/>
      <c r="B111" s="79" t="s">
        <v>15</v>
      </c>
      <c r="C111" s="90"/>
      <c r="D111" s="90"/>
      <c r="E111" s="91"/>
      <c r="F111" s="91"/>
      <c r="G111" s="91"/>
      <c r="H111" s="91"/>
      <c r="I111" s="103"/>
      <c r="J111" s="103"/>
      <c r="K111" s="82">
        <v>0</v>
      </c>
      <c r="L111" s="82">
        <v>0</v>
      </c>
      <c r="M111" s="82">
        <v>0</v>
      </c>
      <c r="N111" s="82">
        <v>0</v>
      </c>
      <c r="O111" s="82">
        <v>0</v>
      </c>
      <c r="P111" s="82">
        <v>0</v>
      </c>
      <c r="Q111" s="82">
        <v>0</v>
      </c>
    </row>
    <row r="112" spans="1:17" s="38" customFormat="1" ht="19.5" customHeight="1" hidden="1">
      <c r="A112" s="6"/>
      <c r="B112" s="301" t="s">
        <v>19</v>
      </c>
      <c r="C112" s="302"/>
      <c r="D112" s="303"/>
      <c r="E112" s="91"/>
      <c r="F112" s="91"/>
      <c r="G112" s="91"/>
      <c r="H112" s="91"/>
      <c r="I112" s="103"/>
      <c r="J112" s="103"/>
      <c r="K112" s="82">
        <v>0</v>
      </c>
      <c r="L112" s="82">
        <v>0</v>
      </c>
      <c r="M112" s="82">
        <v>0</v>
      </c>
      <c r="N112" s="82">
        <v>0</v>
      </c>
      <c r="O112" s="82">
        <v>0</v>
      </c>
      <c r="P112" s="82">
        <v>0</v>
      </c>
      <c r="Q112" s="82">
        <v>0</v>
      </c>
    </row>
    <row r="113" spans="1:17" s="38" customFormat="1" ht="19.5" customHeight="1" hidden="1">
      <c r="A113" s="8"/>
      <c r="B113" s="304"/>
      <c r="C113" s="305"/>
      <c r="D113" s="306"/>
      <c r="E113" s="91"/>
      <c r="F113" s="91"/>
      <c r="G113" s="91"/>
      <c r="H113" s="91"/>
      <c r="I113" s="103"/>
      <c r="J113" s="103"/>
      <c r="K113" s="82">
        <v>0</v>
      </c>
      <c r="L113" s="82">
        <v>0</v>
      </c>
      <c r="M113" s="82">
        <v>0</v>
      </c>
      <c r="N113" s="82">
        <v>0</v>
      </c>
      <c r="O113" s="82">
        <v>0</v>
      </c>
      <c r="P113" s="82">
        <v>0</v>
      </c>
      <c r="Q113" s="82">
        <v>0</v>
      </c>
    </row>
    <row r="114" spans="1:17" s="38" customFormat="1" ht="19.5" customHeight="1" hidden="1">
      <c r="A114" s="8"/>
      <c r="B114" s="304"/>
      <c r="C114" s="305"/>
      <c r="D114" s="306"/>
      <c r="E114" s="91"/>
      <c r="F114" s="91"/>
      <c r="G114" s="91"/>
      <c r="H114" s="91"/>
      <c r="I114" s="103"/>
      <c r="J114" s="103"/>
      <c r="K114" s="82">
        <v>0</v>
      </c>
      <c r="L114" s="82">
        <v>0</v>
      </c>
      <c r="M114" s="82">
        <v>0</v>
      </c>
      <c r="N114" s="82">
        <v>0</v>
      </c>
      <c r="O114" s="82">
        <v>0</v>
      </c>
      <c r="P114" s="82">
        <v>0</v>
      </c>
      <c r="Q114" s="82">
        <v>0</v>
      </c>
    </row>
    <row r="115" spans="1:17" s="38" customFormat="1" ht="19.5" customHeight="1" hidden="1">
      <c r="A115" s="8"/>
      <c r="B115" s="304"/>
      <c r="C115" s="305"/>
      <c r="D115" s="306"/>
      <c r="E115" s="91"/>
      <c r="F115" s="91"/>
      <c r="G115" s="91"/>
      <c r="H115" s="91"/>
      <c r="I115" s="103"/>
      <c r="J115" s="103"/>
      <c r="K115" s="82">
        <v>0</v>
      </c>
      <c r="L115" s="82">
        <v>0</v>
      </c>
      <c r="M115" s="82">
        <v>0</v>
      </c>
      <c r="N115" s="82">
        <v>0</v>
      </c>
      <c r="O115" s="82">
        <v>0</v>
      </c>
      <c r="P115" s="82">
        <v>0</v>
      </c>
      <c r="Q115" s="82">
        <v>0</v>
      </c>
    </row>
    <row r="116" spans="1:17" s="38" customFormat="1" ht="19.5" customHeight="1" hidden="1">
      <c r="A116" s="8"/>
      <c r="B116" s="304"/>
      <c r="C116" s="305"/>
      <c r="D116" s="306"/>
      <c r="E116" s="91"/>
      <c r="F116" s="91"/>
      <c r="G116" s="91"/>
      <c r="H116" s="91"/>
      <c r="I116" s="103"/>
      <c r="J116" s="103"/>
      <c r="K116" s="82">
        <v>0</v>
      </c>
      <c r="L116" s="82">
        <v>0</v>
      </c>
      <c r="M116" s="82">
        <v>0</v>
      </c>
      <c r="N116" s="82">
        <v>0</v>
      </c>
      <c r="O116" s="82">
        <v>0</v>
      </c>
      <c r="P116" s="82">
        <v>0</v>
      </c>
      <c r="Q116" s="82">
        <v>0</v>
      </c>
    </row>
    <row r="117" spans="1:17" ht="19.5" customHeight="1" hidden="1">
      <c r="A117" s="105"/>
      <c r="B117" s="308" t="s">
        <v>14</v>
      </c>
      <c r="C117" s="309"/>
      <c r="D117" s="310"/>
      <c r="E117" s="91"/>
      <c r="F117" s="91"/>
      <c r="G117" s="91"/>
      <c r="H117" s="91"/>
      <c r="I117" s="103"/>
      <c r="J117" s="103"/>
      <c r="K117" s="82">
        <v>0</v>
      </c>
      <c r="L117" s="82">
        <v>0</v>
      </c>
      <c r="M117" s="82">
        <v>0</v>
      </c>
      <c r="N117" s="82">
        <v>0</v>
      </c>
      <c r="O117" s="82">
        <v>0</v>
      </c>
      <c r="P117" s="82">
        <v>0</v>
      </c>
      <c r="Q117" s="82">
        <v>0</v>
      </c>
    </row>
    <row r="118" spans="1:17" ht="19.5" customHeight="1" hidden="1">
      <c r="A118" s="6">
        <v>15</v>
      </c>
      <c r="B118" s="277"/>
      <c r="C118" s="278"/>
      <c r="D118" s="279"/>
      <c r="E118" s="91"/>
      <c r="F118" s="91"/>
      <c r="G118" s="91"/>
      <c r="H118" s="91"/>
      <c r="I118" s="103"/>
      <c r="J118" s="103"/>
      <c r="K118" s="82">
        <v>0</v>
      </c>
      <c r="L118" s="82">
        <v>0</v>
      </c>
      <c r="M118" s="82">
        <v>0</v>
      </c>
      <c r="N118" s="82">
        <v>0</v>
      </c>
      <c r="O118" s="82">
        <v>0</v>
      </c>
      <c r="P118" s="82">
        <v>0</v>
      </c>
      <c r="Q118" s="82">
        <v>0</v>
      </c>
    </row>
    <row r="119" spans="1:17" ht="19.5" customHeight="1" hidden="1">
      <c r="A119" s="106"/>
      <c r="B119" s="286"/>
      <c r="C119" s="287"/>
      <c r="D119" s="288"/>
      <c r="E119" s="91"/>
      <c r="F119" s="91"/>
      <c r="G119" s="91"/>
      <c r="H119" s="91"/>
      <c r="I119" s="103"/>
      <c r="J119" s="103"/>
      <c r="K119" s="82">
        <v>0</v>
      </c>
      <c r="L119" s="82">
        <v>0</v>
      </c>
      <c r="M119" s="82">
        <v>0</v>
      </c>
      <c r="N119" s="82">
        <v>0</v>
      </c>
      <c r="O119" s="82">
        <v>0</v>
      </c>
      <c r="P119" s="82">
        <v>0</v>
      </c>
      <c r="Q119" s="82">
        <v>0</v>
      </c>
    </row>
    <row r="120" spans="1:17" ht="19.5" customHeight="1" hidden="1">
      <c r="A120" s="8"/>
      <c r="B120" s="304"/>
      <c r="C120" s="305"/>
      <c r="D120" s="306"/>
      <c r="E120" s="91"/>
      <c r="F120" s="91"/>
      <c r="G120" s="91"/>
      <c r="H120" s="91"/>
      <c r="I120" s="103"/>
      <c r="J120" s="103"/>
      <c r="K120" s="82">
        <v>0</v>
      </c>
      <c r="L120" s="82">
        <v>0</v>
      </c>
      <c r="M120" s="82">
        <v>0</v>
      </c>
      <c r="N120" s="82">
        <v>0</v>
      </c>
      <c r="O120" s="82">
        <v>0</v>
      </c>
      <c r="P120" s="82">
        <v>0</v>
      </c>
      <c r="Q120" s="82">
        <v>0</v>
      </c>
    </row>
    <row r="121" spans="1:17" ht="19.5" customHeight="1" hidden="1">
      <c r="A121" s="107"/>
      <c r="B121" s="301" t="s">
        <v>28</v>
      </c>
      <c r="C121" s="302"/>
      <c r="D121" s="303"/>
      <c r="E121" s="164">
        <f>E122</f>
        <v>4739</v>
      </c>
      <c r="F121" s="98" t="e">
        <f>#REF!</f>
        <v>#REF!</v>
      </c>
      <c r="G121" s="98">
        <f>G122</f>
        <v>0</v>
      </c>
      <c r="H121" s="98">
        <f>H122</f>
        <v>4739</v>
      </c>
      <c r="I121" s="165">
        <f>I122</f>
        <v>4739</v>
      </c>
      <c r="J121" s="165"/>
      <c r="K121" s="82">
        <v>0</v>
      </c>
      <c r="L121" s="82">
        <v>0</v>
      </c>
      <c r="M121" s="82">
        <v>0</v>
      </c>
      <c r="N121" s="82">
        <v>0</v>
      </c>
      <c r="O121" s="82">
        <v>0</v>
      </c>
      <c r="P121" s="82">
        <v>0</v>
      </c>
      <c r="Q121" s="82">
        <v>0</v>
      </c>
    </row>
    <row r="122" spans="1:17" ht="39" customHeight="1">
      <c r="A122" s="8">
        <v>24</v>
      </c>
      <c r="B122" s="283" t="s">
        <v>47</v>
      </c>
      <c r="C122" s="284"/>
      <c r="D122" s="285"/>
      <c r="E122" s="95">
        <v>4739</v>
      </c>
      <c r="F122" s="91">
        <v>0</v>
      </c>
      <c r="G122" s="91"/>
      <c r="H122" s="95">
        <v>4739</v>
      </c>
      <c r="I122" s="100">
        <v>4739</v>
      </c>
      <c r="J122" s="100"/>
      <c r="K122" s="82">
        <v>0</v>
      </c>
      <c r="L122" s="82">
        <v>0</v>
      </c>
      <c r="M122" s="82">
        <v>0</v>
      </c>
      <c r="N122" s="82">
        <v>0</v>
      </c>
      <c r="O122" s="82">
        <v>0</v>
      </c>
      <c r="P122" s="82">
        <v>0</v>
      </c>
      <c r="Q122" s="82">
        <v>0</v>
      </c>
    </row>
    <row r="123" spans="1:17" ht="39" customHeight="1">
      <c r="A123" s="175">
        <v>32</v>
      </c>
      <c r="B123" s="373" t="s">
        <v>86</v>
      </c>
      <c r="C123" s="374"/>
      <c r="D123" s="375"/>
      <c r="E123" s="176">
        <v>4000</v>
      </c>
      <c r="F123" s="177">
        <v>0</v>
      </c>
      <c r="G123" s="177"/>
      <c r="H123" s="176">
        <v>4000</v>
      </c>
      <c r="I123" s="178"/>
      <c r="J123" s="178">
        <v>4000</v>
      </c>
      <c r="K123" s="181">
        <v>0</v>
      </c>
      <c r="L123" s="82">
        <v>0</v>
      </c>
      <c r="M123" s="82">
        <v>0</v>
      </c>
      <c r="N123" s="82">
        <v>0</v>
      </c>
      <c r="O123" s="82">
        <v>0</v>
      </c>
      <c r="P123" s="82">
        <v>0</v>
      </c>
      <c r="Q123" s="82">
        <v>0</v>
      </c>
    </row>
    <row r="124" spans="1:17" ht="39" customHeight="1">
      <c r="A124" s="175">
        <v>33</v>
      </c>
      <c r="B124" s="373" t="s">
        <v>87</v>
      </c>
      <c r="C124" s="374"/>
      <c r="D124" s="375"/>
      <c r="E124" s="176">
        <v>6000</v>
      </c>
      <c r="F124" s="177">
        <v>0</v>
      </c>
      <c r="G124" s="177"/>
      <c r="H124" s="176">
        <v>6000</v>
      </c>
      <c r="I124" s="178"/>
      <c r="J124" s="178">
        <v>6000</v>
      </c>
      <c r="K124" s="181">
        <v>0</v>
      </c>
      <c r="L124" s="82">
        <v>0</v>
      </c>
      <c r="M124" s="82">
        <v>0</v>
      </c>
      <c r="N124" s="82">
        <v>0</v>
      </c>
      <c r="O124" s="82">
        <v>0</v>
      </c>
      <c r="P124" s="82">
        <v>0</v>
      </c>
      <c r="Q124" s="82">
        <v>0</v>
      </c>
    </row>
    <row r="125" spans="1:17" s="202" customFormat="1" ht="52.5" customHeight="1">
      <c r="A125" s="184">
        <v>39</v>
      </c>
      <c r="B125" s="260" t="s">
        <v>104</v>
      </c>
      <c r="C125" s="261"/>
      <c r="D125" s="262"/>
      <c r="E125" s="203">
        <v>1284</v>
      </c>
      <c r="F125" s="186">
        <v>0</v>
      </c>
      <c r="G125" s="186"/>
      <c r="H125" s="203">
        <f>SUM(I125:Q125)</f>
        <v>1284</v>
      </c>
      <c r="I125" s="204"/>
      <c r="J125" s="204"/>
      <c r="K125" s="188">
        <v>1284</v>
      </c>
      <c r="L125" s="188">
        <v>0</v>
      </c>
      <c r="M125" s="188">
        <v>0</v>
      </c>
      <c r="N125" s="188">
        <v>0</v>
      </c>
      <c r="O125" s="188">
        <v>0</v>
      </c>
      <c r="P125" s="188">
        <v>0</v>
      </c>
      <c r="Q125" s="188">
        <v>0</v>
      </c>
    </row>
    <row r="126" spans="1:17" s="202" customFormat="1" ht="63" customHeight="1">
      <c r="A126" s="184">
        <v>40</v>
      </c>
      <c r="B126" s="260" t="s">
        <v>114</v>
      </c>
      <c r="C126" s="261"/>
      <c r="D126" s="262"/>
      <c r="E126" s="203">
        <v>5975</v>
      </c>
      <c r="F126" s="186">
        <v>0</v>
      </c>
      <c r="G126" s="186"/>
      <c r="H126" s="203">
        <f>SUM(I126:Q126)</f>
        <v>5975</v>
      </c>
      <c r="I126" s="204"/>
      <c r="J126" s="204"/>
      <c r="K126" s="188">
        <v>5975</v>
      </c>
      <c r="L126" s="188">
        <v>0</v>
      </c>
      <c r="M126" s="188">
        <v>0</v>
      </c>
      <c r="N126" s="188">
        <v>0</v>
      </c>
      <c r="O126" s="188">
        <v>0</v>
      </c>
      <c r="P126" s="188">
        <v>0</v>
      </c>
      <c r="Q126" s="188">
        <v>0</v>
      </c>
    </row>
    <row r="127" spans="1:17" s="202" customFormat="1" ht="60.75" customHeight="1">
      <c r="A127" s="184">
        <v>41</v>
      </c>
      <c r="B127" s="260" t="s">
        <v>105</v>
      </c>
      <c r="C127" s="261"/>
      <c r="D127" s="262"/>
      <c r="E127" s="203">
        <v>1500</v>
      </c>
      <c r="F127" s="186">
        <v>0</v>
      </c>
      <c r="G127" s="186"/>
      <c r="H127" s="203">
        <f>SUM(I127:Q127)</f>
        <v>1500</v>
      </c>
      <c r="I127" s="204"/>
      <c r="J127" s="204"/>
      <c r="K127" s="188">
        <v>1500</v>
      </c>
      <c r="L127" s="188">
        <v>0</v>
      </c>
      <c r="M127" s="188">
        <v>0</v>
      </c>
      <c r="N127" s="188">
        <v>0</v>
      </c>
      <c r="O127" s="188">
        <v>0</v>
      </c>
      <c r="P127" s="188">
        <v>0</v>
      </c>
      <c r="Q127" s="188">
        <v>0</v>
      </c>
    </row>
    <row r="128" spans="1:17" ht="45" customHeight="1">
      <c r="A128" s="112"/>
      <c r="B128" s="274" t="s">
        <v>27</v>
      </c>
      <c r="C128" s="311"/>
      <c r="D128" s="312"/>
      <c r="E128" s="110">
        <f>SUM(E129)</f>
        <v>3543</v>
      </c>
      <c r="F128" s="110">
        <f aca="true" t="shared" si="14" ref="F128:Q128">SUM(F129)</f>
        <v>0</v>
      </c>
      <c r="G128" s="110">
        <f t="shared" si="14"/>
        <v>0</v>
      </c>
      <c r="H128" s="110">
        <f t="shared" si="14"/>
        <v>3543</v>
      </c>
      <c r="I128" s="110">
        <f t="shared" si="14"/>
        <v>0</v>
      </c>
      <c r="J128" s="110">
        <f t="shared" si="14"/>
        <v>0</v>
      </c>
      <c r="K128" s="110">
        <f t="shared" si="14"/>
        <v>3543</v>
      </c>
      <c r="L128" s="110">
        <f t="shared" si="14"/>
        <v>0</v>
      </c>
      <c r="M128" s="110">
        <f t="shared" si="14"/>
        <v>0</v>
      </c>
      <c r="N128" s="110">
        <f t="shared" si="14"/>
        <v>0</v>
      </c>
      <c r="O128" s="110">
        <f t="shared" si="14"/>
        <v>0</v>
      </c>
      <c r="P128" s="110">
        <f t="shared" si="14"/>
        <v>0</v>
      </c>
      <c r="Q128" s="110">
        <f t="shared" si="14"/>
        <v>0</v>
      </c>
    </row>
    <row r="129" spans="1:17" ht="39" customHeight="1">
      <c r="A129" s="108"/>
      <c r="B129" s="267" t="s">
        <v>51</v>
      </c>
      <c r="C129" s="267"/>
      <c r="D129" s="267"/>
      <c r="E129" s="162">
        <f>SUM(E168:E169)</f>
        <v>3543</v>
      </c>
      <c r="F129" s="162">
        <f aca="true" t="shared" si="15" ref="F129:Q129">SUM(F168:F169)</f>
        <v>0</v>
      </c>
      <c r="G129" s="162">
        <f t="shared" si="15"/>
        <v>0</v>
      </c>
      <c r="H129" s="162">
        <f t="shared" si="15"/>
        <v>3543</v>
      </c>
      <c r="I129" s="162">
        <f t="shared" si="15"/>
        <v>0</v>
      </c>
      <c r="J129" s="162">
        <f t="shared" si="15"/>
        <v>0</v>
      </c>
      <c r="K129" s="162">
        <f t="shared" si="15"/>
        <v>3543</v>
      </c>
      <c r="L129" s="162">
        <f t="shared" si="15"/>
        <v>0</v>
      </c>
      <c r="M129" s="162">
        <f t="shared" si="15"/>
        <v>0</v>
      </c>
      <c r="N129" s="162">
        <f t="shared" si="15"/>
        <v>0</v>
      </c>
      <c r="O129" s="162">
        <f t="shared" si="15"/>
        <v>0</v>
      </c>
      <c r="P129" s="162">
        <f t="shared" si="15"/>
        <v>0</v>
      </c>
      <c r="Q129" s="162">
        <f t="shared" si="15"/>
        <v>0</v>
      </c>
    </row>
    <row r="130" spans="1:17" ht="19.5" customHeight="1" hidden="1">
      <c r="A130" s="6">
        <v>12</v>
      </c>
      <c r="B130" s="269"/>
      <c r="C130" s="269"/>
      <c r="D130" s="269"/>
      <c r="E130" s="95">
        <v>20000</v>
      </c>
      <c r="F130" s="91">
        <v>0</v>
      </c>
      <c r="G130" s="95"/>
      <c r="H130" s="95">
        <v>20000</v>
      </c>
      <c r="I130" s="100">
        <v>20000</v>
      </c>
      <c r="J130" s="100"/>
      <c r="K130" s="82">
        <v>0</v>
      </c>
      <c r="L130" s="82">
        <v>0</v>
      </c>
      <c r="M130" s="82">
        <v>0</v>
      </c>
      <c r="N130" s="82">
        <v>0</v>
      </c>
      <c r="O130" s="82">
        <v>0</v>
      </c>
      <c r="P130" s="82">
        <v>0</v>
      </c>
      <c r="Q130" s="82">
        <v>0</v>
      </c>
    </row>
    <row r="131" spans="1:17" ht="19.5" customHeight="1" hidden="1">
      <c r="A131" s="15"/>
      <c r="B131" s="296" t="s">
        <v>29</v>
      </c>
      <c r="C131" s="296"/>
      <c r="D131" s="296"/>
      <c r="E131" s="164">
        <f>E132</f>
        <v>0</v>
      </c>
      <c r="F131" s="98">
        <f>F136</f>
        <v>0</v>
      </c>
      <c r="G131" s="98">
        <f>G132</f>
        <v>0</v>
      </c>
      <c r="H131" s="164">
        <f>H132</f>
        <v>0</v>
      </c>
      <c r="I131" s="165">
        <f>I132</f>
        <v>0</v>
      </c>
      <c r="J131" s="165"/>
      <c r="K131" s="82">
        <v>0</v>
      </c>
      <c r="L131" s="82">
        <v>0</v>
      </c>
      <c r="M131" s="82">
        <v>0</v>
      </c>
      <c r="N131" s="82">
        <v>0</v>
      </c>
      <c r="O131" s="82">
        <v>0</v>
      </c>
      <c r="P131" s="82">
        <v>0</v>
      </c>
      <c r="Q131" s="82">
        <v>0</v>
      </c>
    </row>
    <row r="132" spans="1:17" ht="19.5" customHeight="1" hidden="1">
      <c r="A132" s="6"/>
      <c r="B132" s="269"/>
      <c r="C132" s="269"/>
      <c r="D132" s="269"/>
      <c r="E132" s="82"/>
      <c r="F132" s="82"/>
      <c r="G132" s="82"/>
      <c r="H132" s="94"/>
      <c r="I132" s="99"/>
      <c r="J132" s="99"/>
      <c r="K132" s="82">
        <v>0</v>
      </c>
      <c r="L132" s="82">
        <v>0</v>
      </c>
      <c r="M132" s="82">
        <v>0</v>
      </c>
      <c r="N132" s="82">
        <v>0</v>
      </c>
      <c r="O132" s="82">
        <v>0</v>
      </c>
      <c r="P132" s="82">
        <v>0</v>
      </c>
      <c r="Q132" s="82">
        <v>0</v>
      </c>
    </row>
    <row r="133" spans="1:17" ht="19.5" customHeight="1" hidden="1">
      <c r="A133" s="15"/>
      <c r="B133" s="296" t="s">
        <v>26</v>
      </c>
      <c r="C133" s="296"/>
      <c r="D133" s="296"/>
      <c r="E133" s="164">
        <f>E134</f>
        <v>0</v>
      </c>
      <c r="F133" s="98">
        <f>F138</f>
        <v>0</v>
      </c>
      <c r="G133" s="164">
        <f>G134</f>
        <v>0</v>
      </c>
      <c r="H133" s="98">
        <f>H134</f>
        <v>0</v>
      </c>
      <c r="I133" s="165">
        <f>I134</f>
        <v>0</v>
      </c>
      <c r="J133" s="165"/>
      <c r="K133" s="82">
        <v>0</v>
      </c>
      <c r="L133" s="82">
        <v>0</v>
      </c>
      <c r="M133" s="82">
        <v>0</v>
      </c>
      <c r="N133" s="82">
        <v>0</v>
      </c>
      <c r="O133" s="82">
        <v>0</v>
      </c>
      <c r="P133" s="82">
        <v>0</v>
      </c>
      <c r="Q133" s="82">
        <v>0</v>
      </c>
    </row>
    <row r="134" spans="1:17" ht="19.5" customHeight="1" hidden="1">
      <c r="A134" s="6"/>
      <c r="B134" s="289"/>
      <c r="C134" s="289"/>
      <c r="D134" s="289"/>
      <c r="E134" s="95"/>
      <c r="F134" s="91"/>
      <c r="G134" s="95"/>
      <c r="H134" s="95"/>
      <c r="I134" s="100"/>
      <c r="J134" s="100"/>
      <c r="K134" s="82">
        <v>0</v>
      </c>
      <c r="L134" s="82">
        <v>0</v>
      </c>
      <c r="M134" s="82">
        <v>0</v>
      </c>
      <c r="N134" s="82">
        <v>0</v>
      </c>
      <c r="O134" s="82">
        <v>0</v>
      </c>
      <c r="P134" s="82">
        <v>0</v>
      </c>
      <c r="Q134" s="82">
        <v>0</v>
      </c>
    </row>
    <row r="135" spans="1:17" ht="19.5" customHeight="1" hidden="1">
      <c r="A135" s="6">
        <v>14</v>
      </c>
      <c r="B135" s="289"/>
      <c r="C135" s="289"/>
      <c r="D135" s="289"/>
      <c r="E135" s="91"/>
      <c r="F135" s="91"/>
      <c r="G135" s="91"/>
      <c r="H135" s="91"/>
      <c r="I135" s="103"/>
      <c r="J135" s="103"/>
      <c r="K135" s="82">
        <v>0</v>
      </c>
      <c r="L135" s="82">
        <v>0</v>
      </c>
      <c r="M135" s="82">
        <v>0</v>
      </c>
      <c r="N135" s="82">
        <v>0</v>
      </c>
      <c r="O135" s="82">
        <v>0</v>
      </c>
      <c r="P135" s="82">
        <v>0</v>
      </c>
      <c r="Q135" s="82">
        <v>0</v>
      </c>
    </row>
    <row r="136" spans="1:17" ht="19.5" customHeight="1" hidden="1">
      <c r="A136" s="14"/>
      <c r="B136" s="79" t="s">
        <v>16</v>
      </c>
      <c r="C136" s="89"/>
      <c r="D136" s="89"/>
      <c r="E136" s="91"/>
      <c r="F136" s="91"/>
      <c r="G136" s="91"/>
      <c r="H136" s="91"/>
      <c r="I136" s="103"/>
      <c r="J136" s="103"/>
      <c r="K136" s="82">
        <v>0</v>
      </c>
      <c r="L136" s="82">
        <v>0</v>
      </c>
      <c r="M136" s="82">
        <v>0</v>
      </c>
      <c r="N136" s="82">
        <v>0</v>
      </c>
      <c r="O136" s="82">
        <v>0</v>
      </c>
      <c r="P136" s="82">
        <v>0</v>
      </c>
      <c r="Q136" s="82">
        <v>0</v>
      </c>
    </row>
    <row r="137" spans="1:17" ht="19.5" customHeight="1" hidden="1">
      <c r="A137" s="15"/>
      <c r="B137" s="307" t="s">
        <v>24</v>
      </c>
      <c r="C137" s="307"/>
      <c r="D137" s="307"/>
      <c r="E137" s="91"/>
      <c r="F137" s="91"/>
      <c r="G137" s="91"/>
      <c r="H137" s="91"/>
      <c r="I137" s="103"/>
      <c r="J137" s="103"/>
      <c r="K137" s="82">
        <v>0</v>
      </c>
      <c r="L137" s="82">
        <v>0</v>
      </c>
      <c r="M137" s="82">
        <v>0</v>
      </c>
      <c r="N137" s="82">
        <v>0</v>
      </c>
      <c r="O137" s="82">
        <v>0</v>
      </c>
      <c r="P137" s="82">
        <v>0</v>
      </c>
      <c r="Q137" s="82">
        <v>0</v>
      </c>
    </row>
    <row r="138" spans="1:17" ht="19.5" customHeight="1" hidden="1">
      <c r="A138" s="6"/>
      <c r="B138" s="289"/>
      <c r="C138" s="289"/>
      <c r="D138" s="289"/>
      <c r="E138" s="91"/>
      <c r="F138" s="91"/>
      <c r="G138" s="91"/>
      <c r="H138" s="91"/>
      <c r="I138" s="103"/>
      <c r="J138" s="103"/>
      <c r="K138" s="82">
        <v>0</v>
      </c>
      <c r="L138" s="82">
        <v>0</v>
      </c>
      <c r="M138" s="82">
        <v>0</v>
      </c>
      <c r="N138" s="82">
        <v>0</v>
      </c>
      <c r="O138" s="82">
        <v>0</v>
      </c>
      <c r="P138" s="82">
        <v>0</v>
      </c>
      <c r="Q138" s="82">
        <v>0</v>
      </c>
    </row>
    <row r="139" spans="1:17" ht="19.5" customHeight="1" hidden="1">
      <c r="A139" s="6"/>
      <c r="B139" s="289"/>
      <c r="C139" s="290"/>
      <c r="D139" s="290"/>
      <c r="E139" s="91"/>
      <c r="F139" s="91"/>
      <c r="G139" s="91"/>
      <c r="H139" s="91"/>
      <c r="I139" s="103"/>
      <c r="J139" s="103"/>
      <c r="K139" s="82">
        <v>0</v>
      </c>
      <c r="L139" s="82">
        <v>0</v>
      </c>
      <c r="M139" s="82">
        <v>0</v>
      </c>
      <c r="N139" s="82">
        <v>0</v>
      </c>
      <c r="O139" s="82">
        <v>0</v>
      </c>
      <c r="P139" s="82">
        <v>0</v>
      </c>
      <c r="Q139" s="82">
        <v>0</v>
      </c>
    </row>
    <row r="140" spans="1:17" ht="19.5" customHeight="1" hidden="1">
      <c r="A140" s="6"/>
      <c r="B140" s="289"/>
      <c r="C140" s="290"/>
      <c r="D140" s="290"/>
      <c r="E140" s="91"/>
      <c r="F140" s="91"/>
      <c r="G140" s="91"/>
      <c r="H140" s="91"/>
      <c r="I140" s="103"/>
      <c r="J140" s="103"/>
      <c r="K140" s="82">
        <v>0</v>
      </c>
      <c r="L140" s="82">
        <v>0</v>
      </c>
      <c r="M140" s="82">
        <v>0</v>
      </c>
      <c r="N140" s="82">
        <v>0</v>
      </c>
      <c r="O140" s="82">
        <v>0</v>
      </c>
      <c r="P140" s="82">
        <v>0</v>
      </c>
      <c r="Q140" s="82">
        <v>0</v>
      </c>
    </row>
    <row r="141" spans="1:17" ht="19.5" customHeight="1" hidden="1">
      <c r="A141" s="6"/>
      <c r="B141" s="289"/>
      <c r="C141" s="290"/>
      <c r="D141" s="290"/>
      <c r="E141" s="91"/>
      <c r="F141" s="91"/>
      <c r="G141" s="91"/>
      <c r="H141" s="91"/>
      <c r="I141" s="103"/>
      <c r="J141" s="103"/>
      <c r="K141" s="82">
        <v>0</v>
      </c>
      <c r="L141" s="82">
        <v>0</v>
      </c>
      <c r="M141" s="82">
        <v>0</v>
      </c>
      <c r="N141" s="82">
        <v>0</v>
      </c>
      <c r="O141" s="82">
        <v>0</v>
      </c>
      <c r="P141" s="82">
        <v>0</v>
      </c>
      <c r="Q141" s="82">
        <v>0</v>
      </c>
    </row>
    <row r="142" spans="1:17" ht="19.5" customHeight="1" hidden="1">
      <c r="A142" s="15"/>
      <c r="B142" s="307" t="s">
        <v>18</v>
      </c>
      <c r="C142" s="313"/>
      <c r="D142" s="313"/>
      <c r="E142" s="91"/>
      <c r="F142" s="91"/>
      <c r="G142" s="91"/>
      <c r="H142" s="91"/>
      <c r="I142" s="103"/>
      <c r="J142" s="103"/>
      <c r="K142" s="82">
        <v>0</v>
      </c>
      <c r="L142" s="82">
        <v>0</v>
      </c>
      <c r="M142" s="82">
        <v>0</v>
      </c>
      <c r="N142" s="82">
        <v>0</v>
      </c>
      <c r="O142" s="82">
        <v>0</v>
      </c>
      <c r="P142" s="82">
        <v>0</v>
      </c>
      <c r="Q142" s="82">
        <v>0</v>
      </c>
    </row>
    <row r="143" spans="1:17" ht="19.5" customHeight="1" hidden="1">
      <c r="A143" s="6"/>
      <c r="B143" s="289"/>
      <c r="C143" s="290"/>
      <c r="D143" s="290"/>
      <c r="E143" s="91"/>
      <c r="F143" s="91"/>
      <c r="G143" s="91"/>
      <c r="H143" s="91"/>
      <c r="I143" s="103"/>
      <c r="J143" s="103"/>
      <c r="K143" s="82">
        <v>0</v>
      </c>
      <c r="L143" s="82">
        <v>0</v>
      </c>
      <c r="M143" s="82">
        <v>0</v>
      </c>
      <c r="N143" s="82">
        <v>0</v>
      </c>
      <c r="O143" s="82">
        <v>0</v>
      </c>
      <c r="P143" s="82">
        <v>0</v>
      </c>
      <c r="Q143" s="82">
        <v>0</v>
      </c>
    </row>
    <row r="144" spans="1:17" ht="19.5" customHeight="1" hidden="1">
      <c r="A144" s="6"/>
      <c r="B144" s="289"/>
      <c r="C144" s="290"/>
      <c r="D144" s="290"/>
      <c r="E144" s="91"/>
      <c r="F144" s="91"/>
      <c r="G144" s="91"/>
      <c r="H144" s="91"/>
      <c r="I144" s="103"/>
      <c r="J144" s="103"/>
      <c r="K144" s="82">
        <v>0</v>
      </c>
      <c r="L144" s="82">
        <v>0</v>
      </c>
      <c r="M144" s="82">
        <v>0</v>
      </c>
      <c r="N144" s="82">
        <v>0</v>
      </c>
      <c r="O144" s="82">
        <v>0</v>
      </c>
      <c r="P144" s="82">
        <v>0</v>
      </c>
      <c r="Q144" s="82">
        <v>0</v>
      </c>
    </row>
    <row r="145" spans="1:17" ht="19.5" customHeight="1" hidden="1">
      <c r="A145" s="6"/>
      <c r="B145" s="289"/>
      <c r="C145" s="290"/>
      <c r="D145" s="290"/>
      <c r="E145" s="91"/>
      <c r="F145" s="91"/>
      <c r="G145" s="91"/>
      <c r="H145" s="91"/>
      <c r="I145" s="103"/>
      <c r="J145" s="103"/>
      <c r="K145" s="82">
        <v>0</v>
      </c>
      <c r="L145" s="82">
        <v>0</v>
      </c>
      <c r="M145" s="82">
        <v>0</v>
      </c>
      <c r="N145" s="82">
        <v>0</v>
      </c>
      <c r="O145" s="82">
        <v>0</v>
      </c>
      <c r="P145" s="82">
        <v>0</v>
      </c>
      <c r="Q145" s="82">
        <v>0</v>
      </c>
    </row>
    <row r="146" spans="1:17" ht="19.5" customHeight="1" hidden="1">
      <c r="A146" s="6"/>
      <c r="B146" s="289"/>
      <c r="C146" s="290"/>
      <c r="D146" s="290"/>
      <c r="E146" s="91"/>
      <c r="F146" s="91"/>
      <c r="G146" s="91"/>
      <c r="H146" s="91"/>
      <c r="I146" s="103"/>
      <c r="J146" s="103"/>
      <c r="K146" s="82">
        <v>0</v>
      </c>
      <c r="L146" s="82">
        <v>0</v>
      </c>
      <c r="M146" s="82">
        <v>0</v>
      </c>
      <c r="N146" s="82">
        <v>0</v>
      </c>
      <c r="O146" s="82">
        <v>0</v>
      </c>
      <c r="P146" s="82">
        <v>0</v>
      </c>
      <c r="Q146" s="82">
        <v>0</v>
      </c>
    </row>
    <row r="147" spans="1:17" ht="19.5" customHeight="1" hidden="1">
      <c r="A147" s="6"/>
      <c r="B147" s="289"/>
      <c r="C147" s="290"/>
      <c r="D147" s="290"/>
      <c r="E147" s="91"/>
      <c r="F147" s="91"/>
      <c r="G147" s="91"/>
      <c r="H147" s="91"/>
      <c r="I147" s="103"/>
      <c r="J147" s="103"/>
      <c r="K147" s="82">
        <v>0</v>
      </c>
      <c r="L147" s="82">
        <v>0</v>
      </c>
      <c r="M147" s="82">
        <v>0</v>
      </c>
      <c r="N147" s="82">
        <v>0</v>
      </c>
      <c r="O147" s="82">
        <v>0</v>
      </c>
      <c r="P147" s="82">
        <v>0</v>
      </c>
      <c r="Q147" s="82">
        <v>0</v>
      </c>
    </row>
    <row r="148" spans="1:17" ht="19.5" customHeight="1" hidden="1">
      <c r="A148" s="6"/>
      <c r="B148" s="289"/>
      <c r="C148" s="290"/>
      <c r="D148" s="290"/>
      <c r="E148" s="91"/>
      <c r="F148" s="91"/>
      <c r="G148" s="91"/>
      <c r="H148" s="91"/>
      <c r="I148" s="103"/>
      <c r="J148" s="103"/>
      <c r="K148" s="82">
        <v>0</v>
      </c>
      <c r="L148" s="82">
        <v>0</v>
      </c>
      <c r="M148" s="82">
        <v>0</v>
      </c>
      <c r="N148" s="82">
        <v>0</v>
      </c>
      <c r="O148" s="82">
        <v>0</v>
      </c>
      <c r="P148" s="82">
        <v>0</v>
      </c>
      <c r="Q148" s="82">
        <v>0</v>
      </c>
    </row>
    <row r="149" spans="1:17" ht="19.5" customHeight="1" hidden="1">
      <c r="A149" s="14"/>
      <c r="B149" s="291" t="s">
        <v>14</v>
      </c>
      <c r="C149" s="292"/>
      <c r="D149" s="292"/>
      <c r="E149" s="91"/>
      <c r="F149" s="91"/>
      <c r="G149" s="91"/>
      <c r="H149" s="91"/>
      <c r="I149" s="103"/>
      <c r="J149" s="103"/>
      <c r="K149" s="82">
        <v>0</v>
      </c>
      <c r="L149" s="82">
        <v>0</v>
      </c>
      <c r="M149" s="82">
        <v>0</v>
      </c>
      <c r="N149" s="82">
        <v>0</v>
      </c>
      <c r="O149" s="82">
        <v>0</v>
      </c>
      <c r="P149" s="82">
        <v>0</v>
      </c>
      <c r="Q149" s="82">
        <v>0</v>
      </c>
    </row>
    <row r="150" spans="1:17" ht="19.5" customHeight="1" hidden="1">
      <c r="A150" s="15"/>
      <c r="B150" s="307" t="s">
        <v>21</v>
      </c>
      <c r="C150" s="313"/>
      <c r="D150" s="313"/>
      <c r="E150" s="91"/>
      <c r="F150" s="91"/>
      <c r="G150" s="91"/>
      <c r="H150" s="91"/>
      <c r="I150" s="103"/>
      <c r="J150" s="103"/>
      <c r="K150" s="82">
        <v>0</v>
      </c>
      <c r="L150" s="82">
        <v>0</v>
      </c>
      <c r="M150" s="82">
        <v>0</v>
      </c>
      <c r="N150" s="82">
        <v>0</v>
      </c>
      <c r="O150" s="82">
        <v>0</v>
      </c>
      <c r="P150" s="82">
        <v>0</v>
      </c>
      <c r="Q150" s="82">
        <v>0</v>
      </c>
    </row>
    <row r="151" spans="1:17" ht="19.5" customHeight="1" hidden="1">
      <c r="A151" s="6"/>
      <c r="B151" s="92" t="s">
        <v>3</v>
      </c>
      <c r="C151" s="91"/>
      <c r="D151" s="91"/>
      <c r="E151" s="91"/>
      <c r="F151" s="91"/>
      <c r="G151" s="91"/>
      <c r="H151" s="91"/>
      <c r="I151" s="103"/>
      <c r="J151" s="103"/>
      <c r="K151" s="82">
        <v>0</v>
      </c>
      <c r="L151" s="82">
        <v>0</v>
      </c>
      <c r="M151" s="82">
        <v>0</v>
      </c>
      <c r="N151" s="82">
        <v>0</v>
      </c>
      <c r="O151" s="82">
        <v>0</v>
      </c>
      <c r="P151" s="82">
        <v>0</v>
      </c>
      <c r="Q151" s="82">
        <v>0</v>
      </c>
    </row>
    <row r="152" spans="1:17" ht="19.5" customHeight="1" hidden="1">
      <c r="A152" s="6"/>
      <c r="B152" s="266"/>
      <c r="C152" s="293"/>
      <c r="D152" s="293"/>
      <c r="E152" s="91"/>
      <c r="F152" s="91"/>
      <c r="G152" s="91"/>
      <c r="H152" s="91"/>
      <c r="I152" s="103"/>
      <c r="J152" s="103"/>
      <c r="K152" s="82">
        <v>0</v>
      </c>
      <c r="L152" s="82">
        <v>0</v>
      </c>
      <c r="M152" s="82">
        <v>0</v>
      </c>
      <c r="N152" s="82">
        <v>0</v>
      </c>
      <c r="O152" s="82">
        <v>0</v>
      </c>
      <c r="P152" s="82">
        <v>0</v>
      </c>
      <c r="Q152" s="82">
        <v>0</v>
      </c>
    </row>
    <row r="153" spans="1:17" ht="19.5" customHeight="1" hidden="1">
      <c r="A153" s="6"/>
      <c r="B153" s="266"/>
      <c r="C153" s="293"/>
      <c r="D153" s="293"/>
      <c r="E153" s="91"/>
      <c r="F153" s="91"/>
      <c r="G153" s="91"/>
      <c r="H153" s="91"/>
      <c r="I153" s="103"/>
      <c r="J153" s="103"/>
      <c r="K153" s="82">
        <v>0</v>
      </c>
      <c r="L153" s="82">
        <v>0</v>
      </c>
      <c r="M153" s="82">
        <v>0</v>
      </c>
      <c r="N153" s="82">
        <v>0</v>
      </c>
      <c r="O153" s="82">
        <v>0</v>
      </c>
      <c r="P153" s="82">
        <v>0</v>
      </c>
      <c r="Q153" s="82">
        <v>0</v>
      </c>
    </row>
    <row r="154" spans="1:17" ht="19.5" customHeight="1" hidden="1">
      <c r="A154" s="6"/>
      <c r="B154" s="266"/>
      <c r="C154" s="293"/>
      <c r="D154" s="293"/>
      <c r="E154" s="91"/>
      <c r="F154" s="91"/>
      <c r="G154" s="91"/>
      <c r="H154" s="91"/>
      <c r="I154" s="103"/>
      <c r="J154" s="103"/>
      <c r="K154" s="82">
        <v>0</v>
      </c>
      <c r="L154" s="82">
        <v>0</v>
      </c>
      <c r="M154" s="82">
        <v>0</v>
      </c>
      <c r="N154" s="82">
        <v>0</v>
      </c>
      <c r="O154" s="82">
        <v>0</v>
      </c>
      <c r="P154" s="82">
        <v>0</v>
      </c>
      <c r="Q154" s="82">
        <v>0</v>
      </c>
    </row>
    <row r="155" spans="1:17" ht="19.5" customHeight="1" hidden="1">
      <c r="A155" s="8"/>
      <c r="B155" s="266" t="s">
        <v>22</v>
      </c>
      <c r="C155" s="293"/>
      <c r="D155" s="293"/>
      <c r="E155" s="91"/>
      <c r="F155" s="91"/>
      <c r="G155" s="91"/>
      <c r="H155" s="91"/>
      <c r="I155" s="103"/>
      <c r="J155" s="103"/>
      <c r="K155" s="82">
        <v>0</v>
      </c>
      <c r="L155" s="82">
        <v>0</v>
      </c>
      <c r="M155" s="82">
        <v>0</v>
      </c>
      <c r="N155" s="82">
        <v>0</v>
      </c>
      <c r="O155" s="82">
        <v>0</v>
      </c>
      <c r="P155" s="82">
        <v>0</v>
      </c>
      <c r="Q155" s="82">
        <v>0</v>
      </c>
    </row>
    <row r="156" spans="1:17" ht="19.5" customHeight="1" hidden="1">
      <c r="A156" s="104"/>
      <c r="B156" s="298" t="s">
        <v>110</v>
      </c>
      <c r="C156" s="299"/>
      <c r="D156" s="299"/>
      <c r="E156" s="91"/>
      <c r="F156" s="91"/>
      <c r="G156" s="91"/>
      <c r="H156" s="91"/>
      <c r="I156" s="103"/>
      <c r="J156" s="103"/>
      <c r="K156" s="82">
        <v>0</v>
      </c>
      <c r="L156" s="82">
        <v>0</v>
      </c>
      <c r="M156" s="82">
        <v>0</v>
      </c>
      <c r="N156" s="82">
        <v>0</v>
      </c>
      <c r="O156" s="82">
        <v>0</v>
      </c>
      <c r="P156" s="82">
        <v>0</v>
      </c>
      <c r="Q156" s="82">
        <v>0</v>
      </c>
    </row>
    <row r="157" spans="1:17" ht="19.5" customHeight="1" hidden="1">
      <c r="A157" s="14"/>
      <c r="B157" s="79" t="s">
        <v>15</v>
      </c>
      <c r="C157" s="90"/>
      <c r="D157" s="90"/>
      <c r="E157" s="91"/>
      <c r="F157" s="91"/>
      <c r="G157" s="91"/>
      <c r="H157" s="91"/>
      <c r="I157" s="103"/>
      <c r="J157" s="103"/>
      <c r="K157" s="82">
        <v>0</v>
      </c>
      <c r="L157" s="82">
        <v>0</v>
      </c>
      <c r="M157" s="82">
        <v>0</v>
      </c>
      <c r="N157" s="82">
        <v>0</v>
      </c>
      <c r="O157" s="82">
        <v>0</v>
      </c>
      <c r="P157" s="82">
        <v>0</v>
      </c>
      <c r="Q157" s="82">
        <v>0</v>
      </c>
    </row>
    <row r="158" spans="1:17" s="38" customFormat="1" ht="19.5" customHeight="1" hidden="1">
      <c r="A158" s="6"/>
      <c r="B158" s="296" t="s">
        <v>19</v>
      </c>
      <c r="C158" s="300"/>
      <c r="D158" s="300"/>
      <c r="E158" s="91"/>
      <c r="F158" s="91"/>
      <c r="G158" s="91"/>
      <c r="H158" s="91"/>
      <c r="I158" s="103"/>
      <c r="J158" s="103"/>
      <c r="K158" s="82">
        <v>0</v>
      </c>
      <c r="L158" s="82">
        <v>0</v>
      </c>
      <c r="M158" s="82">
        <v>0</v>
      </c>
      <c r="N158" s="82">
        <v>0</v>
      </c>
      <c r="O158" s="82">
        <v>0</v>
      </c>
      <c r="P158" s="82">
        <v>0</v>
      </c>
      <c r="Q158" s="82">
        <v>0</v>
      </c>
    </row>
    <row r="159" spans="1:17" s="38" customFormat="1" ht="19.5" customHeight="1" hidden="1">
      <c r="A159" s="8"/>
      <c r="B159" s="266"/>
      <c r="C159" s="293"/>
      <c r="D159" s="293"/>
      <c r="E159" s="91"/>
      <c r="F159" s="91"/>
      <c r="G159" s="91"/>
      <c r="H159" s="91"/>
      <c r="I159" s="103"/>
      <c r="J159" s="103"/>
      <c r="K159" s="82">
        <v>0</v>
      </c>
      <c r="L159" s="82">
        <v>0</v>
      </c>
      <c r="M159" s="82">
        <v>0</v>
      </c>
      <c r="N159" s="82">
        <v>0</v>
      </c>
      <c r="O159" s="82">
        <v>0</v>
      </c>
      <c r="P159" s="82">
        <v>0</v>
      </c>
      <c r="Q159" s="82">
        <v>0</v>
      </c>
    </row>
    <row r="160" spans="1:17" s="38" customFormat="1" ht="19.5" customHeight="1" hidden="1">
      <c r="A160" s="8"/>
      <c r="B160" s="266"/>
      <c r="C160" s="293"/>
      <c r="D160" s="293"/>
      <c r="E160" s="91"/>
      <c r="F160" s="91"/>
      <c r="G160" s="91"/>
      <c r="H160" s="91"/>
      <c r="I160" s="103"/>
      <c r="J160" s="103"/>
      <c r="K160" s="82">
        <v>0</v>
      </c>
      <c r="L160" s="82">
        <v>0</v>
      </c>
      <c r="M160" s="82">
        <v>0</v>
      </c>
      <c r="N160" s="82">
        <v>0</v>
      </c>
      <c r="O160" s="82">
        <v>0</v>
      </c>
      <c r="P160" s="82">
        <v>0</v>
      </c>
      <c r="Q160" s="82">
        <v>0</v>
      </c>
    </row>
    <row r="161" spans="1:17" s="38" customFormat="1" ht="19.5" customHeight="1" hidden="1">
      <c r="A161" s="8"/>
      <c r="B161" s="266"/>
      <c r="C161" s="293"/>
      <c r="D161" s="293"/>
      <c r="E161" s="91"/>
      <c r="F161" s="91"/>
      <c r="G161" s="91"/>
      <c r="H161" s="91"/>
      <c r="I161" s="103"/>
      <c r="J161" s="103"/>
      <c r="K161" s="82">
        <v>0</v>
      </c>
      <c r="L161" s="82">
        <v>0</v>
      </c>
      <c r="M161" s="82">
        <v>0</v>
      </c>
      <c r="N161" s="82">
        <v>0</v>
      </c>
      <c r="O161" s="82">
        <v>0</v>
      </c>
      <c r="P161" s="82">
        <v>0</v>
      </c>
      <c r="Q161" s="82">
        <v>0</v>
      </c>
    </row>
    <row r="162" spans="1:17" s="38" customFormat="1" ht="19.5" customHeight="1" hidden="1">
      <c r="A162" s="8"/>
      <c r="B162" s="266"/>
      <c r="C162" s="293"/>
      <c r="D162" s="293"/>
      <c r="E162" s="91"/>
      <c r="F162" s="91"/>
      <c r="G162" s="91"/>
      <c r="H162" s="91"/>
      <c r="I162" s="103"/>
      <c r="J162" s="103"/>
      <c r="K162" s="82">
        <v>0</v>
      </c>
      <c r="L162" s="82">
        <v>0</v>
      </c>
      <c r="M162" s="82">
        <v>0</v>
      </c>
      <c r="N162" s="82">
        <v>0</v>
      </c>
      <c r="O162" s="82">
        <v>0</v>
      </c>
      <c r="P162" s="82">
        <v>0</v>
      </c>
      <c r="Q162" s="82">
        <v>0</v>
      </c>
    </row>
    <row r="163" spans="1:17" ht="19.5" customHeight="1" hidden="1">
      <c r="A163" s="105"/>
      <c r="B163" s="291" t="s">
        <v>14</v>
      </c>
      <c r="C163" s="292"/>
      <c r="D163" s="292"/>
      <c r="E163" s="91"/>
      <c r="F163" s="91"/>
      <c r="G163" s="91"/>
      <c r="H163" s="91"/>
      <c r="I163" s="103"/>
      <c r="J163" s="103"/>
      <c r="K163" s="82">
        <v>0</v>
      </c>
      <c r="L163" s="82">
        <v>0</v>
      </c>
      <c r="M163" s="82">
        <v>0</v>
      </c>
      <c r="N163" s="82">
        <v>0</v>
      </c>
      <c r="O163" s="82">
        <v>0</v>
      </c>
      <c r="P163" s="82">
        <v>0</v>
      </c>
      <c r="Q163" s="82">
        <v>0</v>
      </c>
    </row>
    <row r="164" spans="1:17" ht="19.5" customHeight="1" hidden="1">
      <c r="A164" s="6">
        <v>15</v>
      </c>
      <c r="B164" s="269"/>
      <c r="C164" s="294"/>
      <c r="D164" s="294"/>
      <c r="E164" s="91"/>
      <c r="F164" s="91"/>
      <c r="G164" s="91"/>
      <c r="H164" s="91"/>
      <c r="I164" s="103"/>
      <c r="J164" s="103"/>
      <c r="K164" s="82">
        <v>0</v>
      </c>
      <c r="L164" s="82">
        <v>0</v>
      </c>
      <c r="M164" s="82">
        <v>0</v>
      </c>
      <c r="N164" s="82">
        <v>0</v>
      </c>
      <c r="O164" s="82">
        <v>0</v>
      </c>
      <c r="P164" s="82">
        <v>0</v>
      </c>
      <c r="Q164" s="82">
        <v>0</v>
      </c>
    </row>
    <row r="165" spans="1:17" ht="19.5" customHeight="1" hidden="1">
      <c r="A165" s="106"/>
      <c r="B165" s="295"/>
      <c r="C165" s="295"/>
      <c r="D165" s="295"/>
      <c r="E165" s="91"/>
      <c r="F165" s="91"/>
      <c r="G165" s="91"/>
      <c r="H165" s="91"/>
      <c r="I165" s="103"/>
      <c r="J165" s="103"/>
      <c r="K165" s="82">
        <v>0</v>
      </c>
      <c r="L165" s="82">
        <v>0</v>
      </c>
      <c r="M165" s="82">
        <v>0</v>
      </c>
      <c r="N165" s="82">
        <v>0</v>
      </c>
      <c r="O165" s="82">
        <v>0</v>
      </c>
      <c r="P165" s="82">
        <v>0</v>
      </c>
      <c r="Q165" s="82">
        <v>0</v>
      </c>
    </row>
    <row r="166" spans="1:17" ht="19.5" customHeight="1" hidden="1">
      <c r="A166" s="8"/>
      <c r="B166" s="266"/>
      <c r="C166" s="293"/>
      <c r="D166" s="293"/>
      <c r="E166" s="91"/>
      <c r="F166" s="91"/>
      <c r="G166" s="91"/>
      <c r="H166" s="91"/>
      <c r="I166" s="103"/>
      <c r="J166" s="103"/>
      <c r="K166" s="82">
        <v>0</v>
      </c>
      <c r="L166" s="82">
        <v>0</v>
      </c>
      <c r="M166" s="82">
        <v>0</v>
      </c>
      <c r="N166" s="82">
        <v>0</v>
      </c>
      <c r="O166" s="82">
        <v>0</v>
      </c>
      <c r="P166" s="82">
        <v>0</v>
      </c>
      <c r="Q166" s="82">
        <v>0</v>
      </c>
    </row>
    <row r="167" spans="1:17" ht="19.5" customHeight="1" hidden="1">
      <c r="A167" s="107"/>
      <c r="B167" s="296" t="s">
        <v>28</v>
      </c>
      <c r="C167" s="297"/>
      <c r="D167" s="297"/>
      <c r="E167" s="164">
        <f>E169</f>
        <v>1143</v>
      </c>
      <c r="F167" s="98" t="e">
        <f>#REF!</f>
        <v>#REF!</v>
      </c>
      <c r="G167" s="98">
        <f>G169</f>
        <v>0</v>
      </c>
      <c r="H167" s="98">
        <f>H169</f>
        <v>1143</v>
      </c>
      <c r="I167" s="165">
        <f>I169</f>
        <v>0</v>
      </c>
      <c r="J167" s="165"/>
      <c r="K167" s="82">
        <v>0</v>
      </c>
      <c r="L167" s="82">
        <v>0</v>
      </c>
      <c r="M167" s="82">
        <v>0</v>
      </c>
      <c r="N167" s="82">
        <v>0</v>
      </c>
      <c r="O167" s="82">
        <v>0</v>
      </c>
      <c r="P167" s="82">
        <v>0</v>
      </c>
      <c r="Q167" s="82">
        <v>0</v>
      </c>
    </row>
    <row r="168" spans="1:17" ht="54.75" customHeight="1">
      <c r="A168" s="8">
        <v>25</v>
      </c>
      <c r="B168" s="289" t="s">
        <v>79</v>
      </c>
      <c r="C168" s="290"/>
      <c r="D168" s="290"/>
      <c r="E168" s="95">
        <v>2400</v>
      </c>
      <c r="F168" s="91">
        <v>0</v>
      </c>
      <c r="G168" s="91"/>
      <c r="H168" s="95">
        <v>2400</v>
      </c>
      <c r="I168" s="100"/>
      <c r="J168" s="100"/>
      <c r="K168" s="82">
        <v>2400</v>
      </c>
      <c r="L168" s="82">
        <v>0</v>
      </c>
      <c r="M168" s="82">
        <v>0</v>
      </c>
      <c r="N168" s="82">
        <v>0</v>
      </c>
      <c r="O168" s="82">
        <v>0</v>
      </c>
      <c r="P168" s="82">
        <v>0</v>
      </c>
      <c r="Q168" s="82">
        <v>0</v>
      </c>
    </row>
    <row r="169" spans="1:17" ht="48" customHeight="1">
      <c r="A169" s="175">
        <v>38</v>
      </c>
      <c r="B169" s="270" t="s">
        <v>111</v>
      </c>
      <c r="C169" s="271"/>
      <c r="D169" s="271"/>
      <c r="E169" s="176">
        <v>1143</v>
      </c>
      <c r="F169" s="177">
        <v>0</v>
      </c>
      <c r="G169" s="177"/>
      <c r="H169" s="176">
        <v>1143</v>
      </c>
      <c r="I169" s="178"/>
      <c r="J169" s="178"/>
      <c r="K169" s="181">
        <v>1143</v>
      </c>
      <c r="L169" s="82">
        <v>0</v>
      </c>
      <c r="M169" s="82">
        <v>0</v>
      </c>
      <c r="N169" s="82">
        <v>0</v>
      </c>
      <c r="O169" s="82">
        <v>0</v>
      </c>
      <c r="P169" s="82">
        <v>0</v>
      </c>
      <c r="Q169" s="82">
        <v>0</v>
      </c>
    </row>
    <row r="170" spans="1:17" ht="28.5" customHeight="1">
      <c r="A170" s="109"/>
      <c r="B170" s="272" t="s">
        <v>14</v>
      </c>
      <c r="C170" s="273"/>
      <c r="D170" s="273"/>
      <c r="E170" s="110">
        <f>E171+E174+E176</f>
        <v>61605</v>
      </c>
      <c r="F170" s="110">
        <f aca="true" t="shared" si="16" ref="F170:Q170">F171+F174+F176</f>
        <v>0</v>
      </c>
      <c r="G170" s="110">
        <f t="shared" si="16"/>
        <v>0</v>
      </c>
      <c r="H170" s="110">
        <f t="shared" si="16"/>
        <v>61605</v>
      </c>
      <c r="I170" s="110">
        <f t="shared" si="16"/>
        <v>51653</v>
      </c>
      <c r="J170" s="110">
        <f t="shared" si="16"/>
        <v>0</v>
      </c>
      <c r="K170" s="110">
        <f t="shared" si="16"/>
        <v>0</v>
      </c>
      <c r="L170" s="110">
        <f t="shared" si="16"/>
        <v>0</v>
      </c>
      <c r="M170" s="110">
        <f t="shared" si="16"/>
        <v>0</v>
      </c>
      <c r="N170" s="110">
        <f t="shared" si="16"/>
        <v>0</v>
      </c>
      <c r="O170" s="110">
        <f t="shared" si="16"/>
        <v>0</v>
      </c>
      <c r="P170" s="110">
        <f t="shared" si="16"/>
        <v>9952</v>
      </c>
      <c r="Q170" s="110">
        <f t="shared" si="16"/>
        <v>0</v>
      </c>
    </row>
    <row r="171" spans="1:17" ht="36.75" customHeight="1">
      <c r="A171" s="108"/>
      <c r="B171" s="267" t="s">
        <v>51</v>
      </c>
      <c r="C171" s="267"/>
      <c r="D171" s="267"/>
      <c r="E171" s="162">
        <f>E173</f>
        <v>2543</v>
      </c>
      <c r="F171" s="162">
        <f>F173</f>
        <v>0</v>
      </c>
      <c r="G171" s="162">
        <f>G173</f>
        <v>0</v>
      </c>
      <c r="H171" s="162">
        <f>H173</f>
        <v>2543</v>
      </c>
      <c r="I171" s="163">
        <f>I173</f>
        <v>2543</v>
      </c>
      <c r="J171" s="163"/>
      <c r="K171" s="124">
        <v>0</v>
      </c>
      <c r="L171" s="124">
        <v>0</v>
      </c>
      <c r="M171" s="124">
        <v>0</v>
      </c>
      <c r="N171" s="124">
        <v>0</v>
      </c>
      <c r="O171" s="124">
        <v>0</v>
      </c>
      <c r="P171" s="124">
        <v>0</v>
      </c>
      <c r="Q171" s="124">
        <v>0</v>
      </c>
    </row>
    <row r="172" spans="1:17" ht="31.5" customHeight="1">
      <c r="A172" s="8">
        <v>26</v>
      </c>
      <c r="B172" s="269" t="s">
        <v>50</v>
      </c>
      <c r="C172" s="269"/>
      <c r="D172" s="269"/>
      <c r="E172" s="95">
        <v>0</v>
      </c>
      <c r="F172" s="91">
        <v>0</v>
      </c>
      <c r="G172" s="91"/>
      <c r="H172" s="95">
        <v>0</v>
      </c>
      <c r="I172" s="100">
        <v>0</v>
      </c>
      <c r="J172" s="100"/>
      <c r="K172" s="82">
        <v>0</v>
      </c>
      <c r="L172" s="82">
        <v>0</v>
      </c>
      <c r="M172" s="82">
        <v>0</v>
      </c>
      <c r="N172" s="82">
        <v>0</v>
      </c>
      <c r="O172" s="82">
        <v>0</v>
      </c>
      <c r="P172" s="82">
        <v>0</v>
      </c>
      <c r="Q172" s="82">
        <v>0</v>
      </c>
    </row>
    <row r="173" spans="1:17" s="194" customFormat="1" ht="31.5" customHeight="1">
      <c r="A173" s="189">
        <v>35</v>
      </c>
      <c r="B173" s="268" t="s">
        <v>98</v>
      </c>
      <c r="C173" s="268"/>
      <c r="D173" s="268"/>
      <c r="E173" s="199">
        <v>2543</v>
      </c>
      <c r="F173" s="191">
        <v>0</v>
      </c>
      <c r="G173" s="191"/>
      <c r="H173" s="199">
        <v>2543</v>
      </c>
      <c r="I173" s="200">
        <v>2543</v>
      </c>
      <c r="J173" s="200"/>
      <c r="K173" s="193">
        <v>0</v>
      </c>
      <c r="L173" s="193">
        <v>0</v>
      </c>
      <c r="M173" s="193">
        <v>0</v>
      </c>
      <c r="N173" s="193">
        <v>0</v>
      </c>
      <c r="O173" s="193">
        <v>0</v>
      </c>
      <c r="P173" s="193">
        <v>0</v>
      </c>
      <c r="Q173" s="193">
        <v>0</v>
      </c>
    </row>
    <row r="174" spans="1:17" ht="36.75" customHeight="1">
      <c r="A174" s="108"/>
      <c r="B174" s="267" t="s">
        <v>26</v>
      </c>
      <c r="C174" s="267"/>
      <c r="D174" s="267"/>
      <c r="E174" s="162">
        <f>E175</f>
        <v>14400</v>
      </c>
      <c r="F174" s="162">
        <f>F175</f>
        <v>0</v>
      </c>
      <c r="G174" s="162">
        <f>G175</f>
        <v>0</v>
      </c>
      <c r="H174" s="162">
        <f>H175</f>
        <v>14400</v>
      </c>
      <c r="I174" s="163">
        <f>I175</f>
        <v>14400</v>
      </c>
      <c r="J174" s="163"/>
      <c r="K174" s="124">
        <v>0</v>
      </c>
      <c r="L174" s="124">
        <v>0</v>
      </c>
      <c r="M174" s="124">
        <v>0</v>
      </c>
      <c r="N174" s="124">
        <v>0</v>
      </c>
      <c r="O174" s="124">
        <v>0</v>
      </c>
      <c r="P174" s="124">
        <v>0</v>
      </c>
      <c r="Q174" s="124">
        <v>0</v>
      </c>
    </row>
    <row r="175" spans="1:17" ht="31.5" customHeight="1">
      <c r="A175" s="8">
        <v>27</v>
      </c>
      <c r="B175" s="269" t="s">
        <v>92</v>
      </c>
      <c r="C175" s="269"/>
      <c r="D175" s="269"/>
      <c r="E175" s="95">
        <v>14400</v>
      </c>
      <c r="F175" s="91">
        <v>0</v>
      </c>
      <c r="G175" s="91"/>
      <c r="H175" s="95">
        <v>14400</v>
      </c>
      <c r="I175" s="100">
        <v>14400</v>
      </c>
      <c r="J175" s="100"/>
      <c r="K175" s="82">
        <v>0</v>
      </c>
      <c r="L175" s="82">
        <v>0</v>
      </c>
      <c r="M175" s="82">
        <v>0</v>
      </c>
      <c r="N175" s="82">
        <v>0</v>
      </c>
      <c r="O175" s="82">
        <v>0</v>
      </c>
      <c r="P175" s="82">
        <v>0</v>
      </c>
      <c r="Q175" s="82">
        <v>0</v>
      </c>
    </row>
    <row r="176" spans="1:17" ht="36.75" customHeight="1">
      <c r="A176" s="108"/>
      <c r="B176" s="267" t="s">
        <v>52</v>
      </c>
      <c r="C176" s="267"/>
      <c r="D176" s="267"/>
      <c r="E176" s="162">
        <f>SUM(E177:E181)</f>
        <v>44662</v>
      </c>
      <c r="F176" s="162">
        <f aca="true" t="shared" si="17" ref="F176:Q176">SUM(F177:F181)</f>
        <v>0</v>
      </c>
      <c r="G176" s="162">
        <f t="shared" si="17"/>
        <v>0</v>
      </c>
      <c r="H176" s="162">
        <f t="shared" si="17"/>
        <v>44662</v>
      </c>
      <c r="I176" s="162">
        <f t="shared" si="17"/>
        <v>34710</v>
      </c>
      <c r="J176" s="162">
        <f t="shared" si="17"/>
        <v>0</v>
      </c>
      <c r="K176" s="162">
        <f t="shared" si="17"/>
        <v>0</v>
      </c>
      <c r="L176" s="162">
        <f t="shared" si="17"/>
        <v>0</v>
      </c>
      <c r="M176" s="162">
        <f t="shared" si="17"/>
        <v>0</v>
      </c>
      <c r="N176" s="162">
        <f t="shared" si="17"/>
        <v>0</v>
      </c>
      <c r="O176" s="162">
        <f t="shared" si="17"/>
        <v>0</v>
      </c>
      <c r="P176" s="162">
        <f t="shared" si="17"/>
        <v>9952</v>
      </c>
      <c r="Q176" s="162">
        <f t="shared" si="17"/>
        <v>0</v>
      </c>
    </row>
    <row r="177" spans="1:17" ht="31.5" customHeight="1">
      <c r="A177" s="8">
        <v>28</v>
      </c>
      <c r="B177" s="269" t="s">
        <v>53</v>
      </c>
      <c r="C177" s="269"/>
      <c r="D177" s="269"/>
      <c r="E177" s="95">
        <v>15917</v>
      </c>
      <c r="F177" s="91">
        <v>0</v>
      </c>
      <c r="G177" s="91"/>
      <c r="H177" s="95">
        <v>15917</v>
      </c>
      <c r="I177" s="100">
        <v>15917</v>
      </c>
      <c r="J177" s="100"/>
      <c r="K177" s="82">
        <v>0</v>
      </c>
      <c r="L177" s="82">
        <v>0</v>
      </c>
      <c r="M177" s="82">
        <v>0</v>
      </c>
      <c r="N177" s="82">
        <v>0</v>
      </c>
      <c r="O177" s="82">
        <v>0</v>
      </c>
      <c r="P177" s="82">
        <v>0</v>
      </c>
      <c r="Q177" s="82">
        <v>0</v>
      </c>
    </row>
    <row r="178" spans="1:17" s="194" customFormat="1" ht="47.25" customHeight="1">
      <c r="A178" s="189">
        <v>29</v>
      </c>
      <c r="B178" s="314" t="s">
        <v>58</v>
      </c>
      <c r="C178" s="315"/>
      <c r="D178" s="315"/>
      <c r="E178" s="190">
        <v>2985</v>
      </c>
      <c r="F178" s="191">
        <v>0</v>
      </c>
      <c r="G178" s="191"/>
      <c r="H178" s="190">
        <v>2985</v>
      </c>
      <c r="I178" s="192">
        <v>2985</v>
      </c>
      <c r="J178" s="192"/>
      <c r="K178" s="193">
        <v>0</v>
      </c>
      <c r="L178" s="193">
        <v>0</v>
      </c>
      <c r="M178" s="193">
        <v>0</v>
      </c>
      <c r="N178" s="193">
        <v>0</v>
      </c>
      <c r="O178" s="193">
        <v>0</v>
      </c>
      <c r="P178" s="193">
        <v>0</v>
      </c>
      <c r="Q178" s="193">
        <v>0</v>
      </c>
    </row>
    <row r="179" spans="1:17" ht="31.5" customHeight="1">
      <c r="A179" s="189">
        <v>30</v>
      </c>
      <c r="B179" s="314" t="s">
        <v>61</v>
      </c>
      <c r="C179" s="315"/>
      <c r="D179" s="315"/>
      <c r="E179" s="190">
        <v>2988</v>
      </c>
      <c r="F179" s="191">
        <v>0</v>
      </c>
      <c r="G179" s="191"/>
      <c r="H179" s="190">
        <v>2988</v>
      </c>
      <c r="I179" s="192">
        <v>2988</v>
      </c>
      <c r="J179" s="192"/>
      <c r="K179" s="193">
        <v>0</v>
      </c>
      <c r="L179" s="193">
        <v>0</v>
      </c>
      <c r="M179" s="193">
        <v>0</v>
      </c>
      <c r="N179" s="193">
        <v>0</v>
      </c>
      <c r="O179" s="193">
        <v>0</v>
      </c>
      <c r="P179" s="193">
        <v>0</v>
      </c>
      <c r="Q179" s="193">
        <v>0</v>
      </c>
    </row>
    <row r="180" spans="1:17" ht="31.5" customHeight="1">
      <c r="A180" s="175">
        <v>34</v>
      </c>
      <c r="B180" s="258" t="s">
        <v>101</v>
      </c>
      <c r="C180" s="259"/>
      <c r="D180" s="259"/>
      <c r="E180" s="179">
        <v>12820</v>
      </c>
      <c r="F180" s="177">
        <v>0</v>
      </c>
      <c r="G180" s="177"/>
      <c r="H180" s="179">
        <v>12820</v>
      </c>
      <c r="I180" s="180">
        <v>12820</v>
      </c>
      <c r="J180" s="99"/>
      <c r="K180" s="82">
        <v>0</v>
      </c>
      <c r="L180" s="82">
        <v>0</v>
      </c>
      <c r="M180" s="82">
        <v>0</v>
      </c>
      <c r="N180" s="82">
        <v>0</v>
      </c>
      <c r="O180" s="82">
        <v>0</v>
      </c>
      <c r="P180" s="82">
        <v>0</v>
      </c>
      <c r="Q180" s="82">
        <v>0</v>
      </c>
    </row>
    <row r="181" spans="1:17" s="202" customFormat="1" ht="31.5" customHeight="1">
      <c r="A181" s="184">
        <v>43</v>
      </c>
      <c r="B181" s="316" t="s">
        <v>116</v>
      </c>
      <c r="C181" s="317"/>
      <c r="D181" s="318"/>
      <c r="E181" s="185">
        <f>SUM(F181:H181)</f>
        <v>9952</v>
      </c>
      <c r="F181" s="186">
        <v>0</v>
      </c>
      <c r="G181" s="186"/>
      <c r="H181" s="185">
        <f>SUM(I181:Q181)</f>
        <v>9952</v>
      </c>
      <c r="I181" s="187"/>
      <c r="J181" s="187"/>
      <c r="K181" s="188">
        <v>0</v>
      </c>
      <c r="L181" s="188">
        <v>0</v>
      </c>
      <c r="M181" s="188">
        <v>0</v>
      </c>
      <c r="N181" s="188">
        <v>0</v>
      </c>
      <c r="O181" s="188">
        <v>0</v>
      </c>
      <c r="P181" s="188">
        <v>9952</v>
      </c>
      <c r="Q181" s="188">
        <v>0</v>
      </c>
    </row>
    <row r="182" spans="1:17" ht="28.5" customHeight="1">
      <c r="A182" s="109"/>
      <c r="B182" s="272" t="s">
        <v>9</v>
      </c>
      <c r="C182" s="273"/>
      <c r="D182" s="273"/>
      <c r="E182" s="110">
        <f>E183</f>
        <v>112986</v>
      </c>
      <c r="F182" s="110">
        <f aca="true" t="shared" si="18" ref="F182:Q182">F183</f>
        <v>0</v>
      </c>
      <c r="G182" s="110">
        <f t="shared" si="18"/>
        <v>0</v>
      </c>
      <c r="H182" s="110">
        <f t="shared" si="18"/>
        <v>112986</v>
      </c>
      <c r="I182" s="110">
        <f t="shared" si="18"/>
        <v>0</v>
      </c>
      <c r="J182" s="110">
        <f t="shared" si="18"/>
        <v>0</v>
      </c>
      <c r="K182" s="110">
        <f t="shared" si="18"/>
        <v>0</v>
      </c>
      <c r="L182" s="110">
        <f t="shared" si="18"/>
        <v>0</v>
      </c>
      <c r="M182" s="110">
        <f t="shared" si="18"/>
        <v>0</v>
      </c>
      <c r="N182" s="110">
        <f t="shared" si="18"/>
        <v>0</v>
      </c>
      <c r="O182" s="110">
        <f t="shared" si="18"/>
        <v>0</v>
      </c>
      <c r="P182" s="110">
        <f t="shared" si="18"/>
        <v>0</v>
      </c>
      <c r="Q182" s="110">
        <f t="shared" si="18"/>
        <v>112986</v>
      </c>
    </row>
    <row r="183" spans="1:17" ht="36.75" customHeight="1">
      <c r="A183" s="108"/>
      <c r="B183" s="267" t="s">
        <v>51</v>
      </c>
      <c r="C183" s="267"/>
      <c r="D183" s="267"/>
      <c r="E183" s="162">
        <f>E184</f>
        <v>112986</v>
      </c>
      <c r="F183" s="162">
        <f aca="true" t="shared" si="19" ref="F183:Q183">F184</f>
        <v>0</v>
      </c>
      <c r="G183" s="162">
        <f t="shared" si="19"/>
        <v>0</v>
      </c>
      <c r="H183" s="162">
        <f t="shared" si="19"/>
        <v>112986</v>
      </c>
      <c r="I183" s="162">
        <f t="shared" si="19"/>
        <v>0</v>
      </c>
      <c r="J183" s="162"/>
      <c r="K183" s="162">
        <f t="shared" si="19"/>
        <v>0</v>
      </c>
      <c r="L183" s="162">
        <f t="shared" si="19"/>
        <v>0</v>
      </c>
      <c r="M183" s="162">
        <f t="shared" si="19"/>
        <v>0</v>
      </c>
      <c r="N183" s="162">
        <f t="shared" si="19"/>
        <v>0</v>
      </c>
      <c r="O183" s="162">
        <f t="shared" si="19"/>
        <v>0</v>
      </c>
      <c r="P183" s="162">
        <f t="shared" si="19"/>
        <v>0</v>
      </c>
      <c r="Q183" s="162">
        <f t="shared" si="19"/>
        <v>112986</v>
      </c>
    </row>
    <row r="184" spans="1:17" ht="63" customHeight="1">
      <c r="A184" s="8">
        <v>31</v>
      </c>
      <c r="B184" s="269" t="s">
        <v>78</v>
      </c>
      <c r="C184" s="269"/>
      <c r="D184" s="269"/>
      <c r="E184" s="95">
        <f>SUM(F184:H184)</f>
        <v>112986</v>
      </c>
      <c r="F184" s="91">
        <v>0</v>
      </c>
      <c r="G184" s="91"/>
      <c r="H184" s="95">
        <v>112986</v>
      </c>
      <c r="I184" s="100">
        <v>0</v>
      </c>
      <c r="J184" s="100"/>
      <c r="K184" s="82">
        <v>0</v>
      </c>
      <c r="L184" s="82">
        <v>0</v>
      </c>
      <c r="M184" s="82">
        <v>0</v>
      </c>
      <c r="N184" s="82">
        <v>0</v>
      </c>
      <c r="O184" s="82">
        <v>0</v>
      </c>
      <c r="P184" s="82">
        <v>0</v>
      </c>
      <c r="Q184" s="82">
        <v>112986</v>
      </c>
    </row>
    <row r="185" spans="1:17" ht="27" customHeight="1">
      <c r="A185" s="20"/>
      <c r="B185" s="224"/>
      <c r="C185" s="224"/>
      <c r="D185" s="224"/>
      <c r="E185" s="219"/>
      <c r="F185" s="217"/>
      <c r="G185" s="217"/>
      <c r="H185" s="219"/>
      <c r="I185" s="219"/>
      <c r="J185" s="219"/>
      <c r="K185" s="218"/>
      <c r="L185" s="218"/>
      <c r="M185" s="218"/>
      <c r="N185" s="218"/>
      <c r="O185" s="218"/>
      <c r="P185" s="218"/>
      <c r="Q185" s="218"/>
    </row>
    <row r="186" spans="1:33" ht="17.25" customHeight="1">
      <c r="A186" s="10"/>
      <c r="B186" s="166" t="s">
        <v>23</v>
      </c>
      <c r="C186" s="220"/>
      <c r="D186" s="220"/>
      <c r="E186" s="220"/>
      <c r="F186" s="220"/>
      <c r="G186" s="220"/>
      <c r="H186" s="220"/>
      <c r="I186" s="220"/>
      <c r="J186" s="220"/>
      <c r="K186" s="220"/>
      <c r="L186" s="220"/>
      <c r="M186" s="220"/>
      <c r="N186" s="220"/>
      <c r="O186" s="220"/>
      <c r="P186" s="220"/>
      <c r="Q186" s="220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</row>
    <row r="187" spans="1:33" ht="15.75" customHeight="1">
      <c r="A187" s="10"/>
      <c r="B187" s="166" t="s">
        <v>74</v>
      </c>
      <c r="C187" s="220"/>
      <c r="D187" s="220"/>
      <c r="E187" s="220"/>
      <c r="F187" s="220"/>
      <c r="G187" s="220"/>
      <c r="H187" s="220"/>
      <c r="I187" s="220"/>
      <c r="J187" s="220"/>
      <c r="K187" s="220"/>
      <c r="L187" s="220"/>
      <c r="M187" s="220"/>
      <c r="N187" s="220"/>
      <c r="O187" s="220"/>
      <c r="P187" s="220"/>
      <c r="Q187" s="220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</row>
    <row r="188" spans="1:33" ht="15.75" customHeight="1">
      <c r="A188" s="10"/>
      <c r="B188" s="167" t="s">
        <v>75</v>
      </c>
      <c r="C188" s="220"/>
      <c r="D188" s="220"/>
      <c r="E188" s="220"/>
      <c r="F188" s="220"/>
      <c r="G188" s="220"/>
      <c r="H188" s="220"/>
      <c r="I188" s="220"/>
      <c r="J188" s="220"/>
      <c r="K188" s="220"/>
      <c r="L188" s="220"/>
      <c r="M188" s="220"/>
      <c r="N188" s="220"/>
      <c r="O188" s="220"/>
      <c r="P188" s="220"/>
      <c r="Q188" s="220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</row>
    <row r="189" spans="1:33" ht="15.75" customHeight="1">
      <c r="A189" s="10"/>
      <c r="B189" s="167"/>
      <c r="C189" s="220"/>
      <c r="D189" s="220"/>
      <c r="E189" s="220"/>
      <c r="F189" s="220"/>
      <c r="G189" s="220"/>
      <c r="H189" s="220"/>
      <c r="I189" s="220"/>
      <c r="J189" s="220"/>
      <c r="K189" s="220"/>
      <c r="L189" s="220"/>
      <c r="M189" s="220"/>
      <c r="N189" s="220"/>
      <c r="O189" s="220"/>
      <c r="P189" s="220"/>
      <c r="Q189" s="220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</row>
    <row r="190" spans="1:33" ht="15.75" customHeight="1">
      <c r="A190" s="10"/>
      <c r="B190" s="167"/>
      <c r="C190" s="220"/>
      <c r="D190" s="220"/>
      <c r="E190" s="220"/>
      <c r="F190" s="220"/>
      <c r="G190" s="220"/>
      <c r="H190" s="220"/>
      <c r="I190" s="220"/>
      <c r="J190" s="220"/>
      <c r="K190" s="220"/>
      <c r="L190" s="220"/>
      <c r="M190" s="220"/>
      <c r="N190" s="220"/>
      <c r="O190" s="220"/>
      <c r="P190" s="220"/>
      <c r="Q190" s="220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</row>
    <row r="191" spans="1:33" ht="15.75" customHeight="1">
      <c r="A191" s="10"/>
      <c r="B191" s="167"/>
      <c r="C191" s="220"/>
      <c r="D191" s="220"/>
      <c r="E191" s="220"/>
      <c r="F191" s="220"/>
      <c r="G191" s="220"/>
      <c r="H191" s="220"/>
      <c r="I191" s="220"/>
      <c r="J191" s="220"/>
      <c r="K191" s="220"/>
      <c r="L191" s="220"/>
      <c r="M191" s="220"/>
      <c r="N191" s="220"/>
      <c r="O191" s="220"/>
      <c r="P191" s="220"/>
      <c r="Q191" s="220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</row>
    <row r="192" spans="1:33" ht="15.75" customHeight="1">
      <c r="A192" s="10"/>
      <c r="B192" s="167"/>
      <c r="C192" s="220"/>
      <c r="D192" s="220"/>
      <c r="E192" s="220"/>
      <c r="F192" s="220"/>
      <c r="G192" s="220"/>
      <c r="H192" s="220"/>
      <c r="I192" s="220"/>
      <c r="J192" s="220"/>
      <c r="K192" s="220"/>
      <c r="L192" s="220"/>
      <c r="M192" s="220"/>
      <c r="N192" s="220"/>
      <c r="O192" s="220"/>
      <c r="P192" s="220"/>
      <c r="Q192" s="220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</row>
    <row r="193" spans="1:33" ht="15">
      <c r="A193" s="10"/>
      <c r="B193" s="167"/>
      <c r="C193" s="220"/>
      <c r="D193" s="220"/>
      <c r="E193" s="220"/>
      <c r="F193" s="220"/>
      <c r="G193" s="220"/>
      <c r="H193" s="220"/>
      <c r="I193" s="220"/>
      <c r="J193" s="220"/>
      <c r="K193" s="220"/>
      <c r="L193" s="220"/>
      <c r="M193" s="220"/>
      <c r="N193" s="220"/>
      <c r="O193" s="220"/>
      <c r="P193" s="220"/>
      <c r="Q193" s="220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</row>
    <row r="194" spans="1:33" ht="15">
      <c r="A194" s="10"/>
      <c r="B194" s="167"/>
      <c r="C194" s="220"/>
      <c r="D194" s="220"/>
      <c r="E194" s="220"/>
      <c r="F194" s="220"/>
      <c r="G194" s="220"/>
      <c r="H194" s="220"/>
      <c r="I194" s="220"/>
      <c r="J194" s="220"/>
      <c r="K194" s="220"/>
      <c r="L194" s="220"/>
      <c r="M194" s="220"/>
      <c r="N194" s="220"/>
      <c r="O194" s="220"/>
      <c r="P194" s="220"/>
      <c r="Q194" s="220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</row>
    <row r="195" spans="1:33" ht="15">
      <c r="A195" s="10"/>
      <c r="B195" s="167"/>
      <c r="C195" s="220"/>
      <c r="D195" s="220"/>
      <c r="E195" s="220"/>
      <c r="F195" s="220"/>
      <c r="G195" s="220"/>
      <c r="H195" s="220"/>
      <c r="I195" s="220"/>
      <c r="J195" s="220"/>
      <c r="K195" s="220"/>
      <c r="L195" s="220"/>
      <c r="M195" s="220"/>
      <c r="N195" s="220"/>
      <c r="O195" s="220"/>
      <c r="P195" s="220"/>
      <c r="Q195" s="220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</row>
    <row r="196" spans="1:33" ht="15">
      <c r="A196" s="10"/>
      <c r="B196" s="167"/>
      <c r="C196" s="220"/>
      <c r="D196" s="220"/>
      <c r="E196" s="220"/>
      <c r="F196" s="220"/>
      <c r="G196" s="220"/>
      <c r="H196" s="220"/>
      <c r="I196" s="220"/>
      <c r="J196" s="220"/>
      <c r="K196" s="220"/>
      <c r="L196" s="220"/>
      <c r="M196" s="220"/>
      <c r="N196" s="220"/>
      <c r="O196" s="220"/>
      <c r="P196" s="220"/>
      <c r="Q196" s="220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</row>
    <row r="197" spans="1:33" ht="15">
      <c r="A197" s="10"/>
      <c r="B197" s="167"/>
      <c r="C197" s="220"/>
      <c r="D197" s="220"/>
      <c r="E197" s="220"/>
      <c r="F197" s="220"/>
      <c r="G197" s="220"/>
      <c r="H197" s="220"/>
      <c r="I197" s="220"/>
      <c r="J197" s="220"/>
      <c r="K197" s="220"/>
      <c r="L197" s="220"/>
      <c r="M197" s="220"/>
      <c r="N197" s="220"/>
      <c r="O197" s="220"/>
      <c r="P197" s="220"/>
      <c r="Q197" s="220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</row>
    <row r="198" spans="1:33" ht="15">
      <c r="A198" s="10"/>
      <c r="B198" s="167"/>
      <c r="C198" s="220"/>
      <c r="D198" s="220"/>
      <c r="E198" s="220"/>
      <c r="F198" s="220"/>
      <c r="G198" s="220"/>
      <c r="H198" s="220"/>
      <c r="I198" s="220"/>
      <c r="J198" s="220"/>
      <c r="K198" s="220"/>
      <c r="L198" s="220"/>
      <c r="M198" s="220"/>
      <c r="N198" s="220"/>
      <c r="O198" s="220"/>
      <c r="P198" s="220"/>
      <c r="Q198" s="220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</row>
    <row r="199" spans="1:33" ht="15">
      <c r="A199" s="10"/>
      <c r="B199" s="167"/>
      <c r="C199" s="220"/>
      <c r="D199" s="220"/>
      <c r="E199" s="220"/>
      <c r="F199" s="220"/>
      <c r="G199" s="220"/>
      <c r="H199" s="220"/>
      <c r="I199" s="220"/>
      <c r="J199" s="220"/>
      <c r="K199" s="220"/>
      <c r="L199" s="220"/>
      <c r="M199" s="220"/>
      <c r="N199" s="220"/>
      <c r="O199" s="220"/>
      <c r="P199" s="220"/>
      <c r="Q199" s="220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</row>
    <row r="200" spans="2:33" ht="15">
      <c r="B200" s="221"/>
      <c r="C200" s="222"/>
      <c r="D200" s="222"/>
      <c r="E200" s="222"/>
      <c r="F200" s="222"/>
      <c r="G200" s="222"/>
      <c r="H200" s="222"/>
      <c r="I200" s="222"/>
      <c r="J200" s="222"/>
      <c r="K200" s="222"/>
      <c r="L200" s="222"/>
      <c r="M200" s="222"/>
      <c r="N200" s="222"/>
      <c r="O200" s="222"/>
      <c r="P200" s="222"/>
      <c r="Q200" s="222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</row>
    <row r="201" spans="2:33" ht="24.75" customHeight="1">
      <c r="B201" s="372"/>
      <c r="C201" s="372"/>
      <c r="D201" s="372"/>
      <c r="E201" s="372"/>
      <c r="F201" s="222"/>
      <c r="G201" s="222"/>
      <c r="H201" s="222"/>
      <c r="I201" s="222"/>
      <c r="J201" s="222"/>
      <c r="K201" s="222"/>
      <c r="L201" s="222"/>
      <c r="M201" s="222"/>
      <c r="N201" s="222"/>
      <c r="O201" s="222"/>
      <c r="P201" s="222"/>
      <c r="Q201" s="222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</row>
    <row r="202" spans="2:33" ht="15.75">
      <c r="B202" s="371"/>
      <c r="C202" s="372"/>
      <c r="D202" s="372"/>
      <c r="E202" s="223"/>
      <c r="F202" s="222"/>
      <c r="G202" s="222"/>
      <c r="H202" s="222"/>
      <c r="I202" s="222"/>
      <c r="J202" s="222"/>
      <c r="K202" s="222"/>
      <c r="L202" s="222"/>
      <c r="M202" s="222"/>
      <c r="N202" s="222"/>
      <c r="O202" s="222"/>
      <c r="P202" s="222"/>
      <c r="Q202" s="222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</row>
    <row r="203" spans="2:33" ht="15.75">
      <c r="B203" s="371"/>
      <c r="C203" s="372"/>
      <c r="D203" s="372"/>
      <c r="E203" s="223"/>
      <c r="F203" s="222"/>
      <c r="G203" s="222"/>
      <c r="H203" s="222"/>
      <c r="I203" s="222"/>
      <c r="J203" s="222"/>
      <c r="K203" s="222"/>
      <c r="L203" s="222"/>
      <c r="M203" s="222"/>
      <c r="N203" s="222"/>
      <c r="O203" s="222"/>
      <c r="P203" s="222"/>
      <c r="Q203" s="222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</row>
    <row r="204" spans="2:33" ht="15.75">
      <c r="B204" s="371"/>
      <c r="C204" s="372"/>
      <c r="D204" s="372"/>
      <c r="E204" s="223"/>
      <c r="F204" s="222"/>
      <c r="G204" s="222"/>
      <c r="H204" s="222"/>
      <c r="I204" s="222"/>
      <c r="J204" s="222"/>
      <c r="K204" s="222"/>
      <c r="L204" s="222"/>
      <c r="M204" s="222"/>
      <c r="N204" s="222"/>
      <c r="O204" s="222"/>
      <c r="P204" s="222"/>
      <c r="Q204" s="222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</row>
    <row r="205" spans="2:33" ht="15.75">
      <c r="B205" s="371"/>
      <c r="C205" s="372"/>
      <c r="D205" s="372"/>
      <c r="E205" s="223"/>
      <c r="F205" s="222"/>
      <c r="G205" s="222"/>
      <c r="H205" s="222"/>
      <c r="I205" s="222"/>
      <c r="J205" s="222"/>
      <c r="K205" s="222"/>
      <c r="L205" s="222"/>
      <c r="M205" s="222"/>
      <c r="N205" s="222"/>
      <c r="O205" s="222"/>
      <c r="P205" s="222"/>
      <c r="Q205" s="222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</row>
    <row r="206" spans="2:33" ht="15.75">
      <c r="B206" s="371"/>
      <c r="C206" s="372"/>
      <c r="D206" s="372"/>
      <c r="E206" s="223"/>
      <c r="F206" s="222"/>
      <c r="G206" s="222"/>
      <c r="H206" s="222"/>
      <c r="I206" s="222"/>
      <c r="J206" s="222"/>
      <c r="K206" s="222"/>
      <c r="L206" s="222"/>
      <c r="M206" s="222"/>
      <c r="N206" s="222"/>
      <c r="O206" s="222"/>
      <c r="P206" s="222"/>
      <c r="Q206" s="222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</row>
    <row r="207" spans="2:33" ht="15.75">
      <c r="B207" s="371"/>
      <c r="C207" s="378"/>
      <c r="D207" s="378"/>
      <c r="E207" s="223"/>
      <c r="F207" s="222"/>
      <c r="G207" s="222"/>
      <c r="H207" s="222"/>
      <c r="I207" s="222"/>
      <c r="J207" s="222"/>
      <c r="K207" s="222"/>
      <c r="L207" s="222"/>
      <c r="M207" s="222"/>
      <c r="N207" s="222"/>
      <c r="O207" s="222"/>
      <c r="P207" s="222"/>
      <c r="Q207" s="222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</row>
    <row r="208" spans="2:33" ht="15.75">
      <c r="B208" s="371"/>
      <c r="C208" s="378"/>
      <c r="D208" s="378"/>
      <c r="E208" s="223"/>
      <c r="F208" s="222"/>
      <c r="G208" s="222"/>
      <c r="H208" s="222"/>
      <c r="I208" s="222"/>
      <c r="J208" s="222"/>
      <c r="K208" s="222"/>
      <c r="L208" s="222"/>
      <c r="M208" s="222"/>
      <c r="N208" s="222"/>
      <c r="O208" s="222"/>
      <c r="P208" s="222"/>
      <c r="Q208" s="222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</row>
    <row r="209" spans="2:33" ht="15.75">
      <c r="B209" s="371"/>
      <c r="C209" s="372"/>
      <c r="D209" s="372"/>
      <c r="E209" s="223"/>
      <c r="F209" s="222"/>
      <c r="G209" s="222"/>
      <c r="H209" s="222"/>
      <c r="I209" s="222"/>
      <c r="J209" s="222"/>
      <c r="K209" s="222"/>
      <c r="L209" s="222"/>
      <c r="M209" s="222"/>
      <c r="N209" s="222"/>
      <c r="O209" s="222"/>
      <c r="P209" s="222"/>
      <c r="Q209" s="222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</row>
    <row r="210" spans="2:33" ht="15.75">
      <c r="B210" s="371"/>
      <c r="C210" s="372"/>
      <c r="D210" s="372"/>
      <c r="E210" s="223"/>
      <c r="F210" s="222"/>
      <c r="G210" s="222"/>
      <c r="H210" s="222"/>
      <c r="I210" s="222"/>
      <c r="J210" s="222"/>
      <c r="K210" s="222"/>
      <c r="L210" s="222"/>
      <c r="M210" s="222"/>
      <c r="N210" s="222"/>
      <c r="O210" s="222"/>
      <c r="P210" s="222"/>
      <c r="Q210" s="222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</row>
    <row r="211" spans="2:33" ht="15.75">
      <c r="B211" s="371"/>
      <c r="C211" s="372"/>
      <c r="D211" s="372"/>
      <c r="E211" s="223"/>
      <c r="F211" s="222"/>
      <c r="G211" s="222"/>
      <c r="H211" s="222"/>
      <c r="I211" s="222"/>
      <c r="J211" s="222"/>
      <c r="K211" s="222"/>
      <c r="L211" s="222"/>
      <c r="M211" s="222"/>
      <c r="N211" s="222"/>
      <c r="O211" s="222"/>
      <c r="P211" s="222"/>
      <c r="Q211" s="222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</row>
    <row r="212" spans="2:33" ht="15.75">
      <c r="B212" s="371"/>
      <c r="C212" s="372"/>
      <c r="D212" s="372"/>
      <c r="E212" s="223"/>
      <c r="F212" s="222"/>
      <c r="G212" s="222"/>
      <c r="H212" s="222"/>
      <c r="I212" s="222"/>
      <c r="J212" s="222"/>
      <c r="K212" s="222"/>
      <c r="L212" s="222"/>
      <c r="M212" s="222"/>
      <c r="N212" s="222"/>
      <c r="O212" s="222"/>
      <c r="P212" s="222"/>
      <c r="Q212" s="222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</row>
    <row r="213" spans="1:33" ht="15.75">
      <c r="A213" s="33"/>
      <c r="B213" s="371"/>
      <c r="C213" s="372"/>
      <c r="D213" s="372"/>
      <c r="E213" s="223"/>
      <c r="F213" s="222"/>
      <c r="G213" s="222"/>
      <c r="H213" s="222"/>
      <c r="I213" s="222"/>
      <c r="J213" s="222"/>
      <c r="K213" s="222"/>
      <c r="L213" s="222"/>
      <c r="M213" s="222"/>
      <c r="N213" s="222"/>
      <c r="O213" s="222"/>
      <c r="P213" s="222"/>
      <c r="Q213" s="222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</row>
    <row r="214" spans="1:17" ht="15.75">
      <c r="A214" s="33"/>
      <c r="B214" s="371"/>
      <c r="C214" s="378"/>
      <c r="D214" s="378"/>
      <c r="E214" s="223"/>
      <c r="F214" s="222"/>
      <c r="G214" s="222"/>
      <c r="H214" s="222"/>
      <c r="I214" s="222"/>
      <c r="J214" s="222"/>
      <c r="K214" s="222"/>
      <c r="L214" s="222"/>
      <c r="M214" s="222"/>
      <c r="N214" s="222"/>
      <c r="O214" s="222"/>
      <c r="P214" s="222"/>
      <c r="Q214" s="222"/>
    </row>
    <row r="215" spans="1:17" ht="15.75">
      <c r="A215" s="33"/>
      <c r="B215" s="371"/>
      <c r="C215" s="378"/>
      <c r="D215" s="378"/>
      <c r="E215" s="223"/>
      <c r="F215" s="222"/>
      <c r="G215" s="222"/>
      <c r="H215" s="222"/>
      <c r="I215" s="222"/>
      <c r="J215" s="222"/>
      <c r="K215" s="222"/>
      <c r="L215" s="222"/>
      <c r="M215" s="222"/>
      <c r="N215" s="222"/>
      <c r="O215" s="222"/>
      <c r="P215" s="222"/>
      <c r="Q215" s="222"/>
    </row>
    <row r="216" spans="2:17" ht="15">
      <c r="B216" s="221"/>
      <c r="C216" s="222"/>
      <c r="D216" s="222"/>
      <c r="E216" s="222"/>
      <c r="F216" s="222"/>
      <c r="G216" s="222"/>
      <c r="H216" s="222"/>
      <c r="I216" s="222"/>
      <c r="J216" s="222"/>
      <c r="K216" s="222"/>
      <c r="L216" s="222"/>
      <c r="M216" s="222"/>
      <c r="N216" s="222"/>
      <c r="O216" s="222"/>
      <c r="P216" s="222"/>
      <c r="Q216" s="222"/>
    </row>
    <row r="217" spans="2:17" ht="15">
      <c r="B217" s="221"/>
      <c r="C217" s="222"/>
      <c r="D217" s="222"/>
      <c r="E217" s="222"/>
      <c r="F217" s="222"/>
      <c r="G217" s="222"/>
      <c r="H217" s="222"/>
      <c r="I217" s="222"/>
      <c r="J217" s="222"/>
      <c r="K217" s="222"/>
      <c r="L217" s="222"/>
      <c r="M217" s="222"/>
      <c r="N217" s="222"/>
      <c r="O217" s="222"/>
      <c r="P217" s="222"/>
      <c r="Q217" s="222"/>
    </row>
    <row r="218" spans="2:17" ht="15">
      <c r="B218" s="221"/>
      <c r="C218" s="222"/>
      <c r="D218" s="222"/>
      <c r="E218" s="222"/>
      <c r="F218" s="222"/>
      <c r="G218" s="222"/>
      <c r="H218" s="222"/>
      <c r="I218" s="222"/>
      <c r="J218" s="222"/>
      <c r="K218" s="222"/>
      <c r="L218" s="222"/>
      <c r="M218" s="222"/>
      <c r="N218" s="222"/>
      <c r="O218" s="222"/>
      <c r="P218" s="222"/>
      <c r="Q218" s="222"/>
    </row>
    <row r="219" spans="2:17" ht="15">
      <c r="B219" s="221"/>
      <c r="C219" s="222"/>
      <c r="D219" s="222"/>
      <c r="E219" s="222"/>
      <c r="F219" s="222"/>
      <c r="G219" s="222"/>
      <c r="H219" s="222"/>
      <c r="I219" s="222"/>
      <c r="J219" s="222"/>
      <c r="K219" s="222"/>
      <c r="L219" s="222"/>
      <c r="M219" s="222"/>
      <c r="N219" s="222"/>
      <c r="O219" s="222"/>
      <c r="P219" s="222"/>
      <c r="Q219" s="222"/>
    </row>
    <row r="220" spans="2:17" ht="15">
      <c r="B220" s="221"/>
      <c r="C220" s="222"/>
      <c r="D220" s="222"/>
      <c r="E220" s="222"/>
      <c r="F220" s="222"/>
      <c r="G220" s="222"/>
      <c r="H220" s="222"/>
      <c r="I220" s="222"/>
      <c r="J220" s="222"/>
      <c r="K220" s="222"/>
      <c r="L220" s="222"/>
      <c r="M220" s="222"/>
      <c r="N220" s="222"/>
      <c r="O220" s="222"/>
      <c r="P220" s="222"/>
      <c r="Q220" s="222"/>
    </row>
    <row r="221" spans="2:17" ht="15">
      <c r="B221" s="221"/>
      <c r="C221" s="222"/>
      <c r="D221" s="222"/>
      <c r="E221" s="222"/>
      <c r="F221" s="222"/>
      <c r="G221" s="222"/>
      <c r="H221" s="222"/>
      <c r="I221" s="222"/>
      <c r="J221" s="222"/>
      <c r="K221" s="222"/>
      <c r="L221" s="222"/>
      <c r="M221" s="222"/>
      <c r="N221" s="222"/>
      <c r="O221" s="222"/>
      <c r="P221" s="222"/>
      <c r="Q221" s="222"/>
    </row>
    <row r="222" spans="2:17" ht="15">
      <c r="B222" s="221"/>
      <c r="C222" s="222"/>
      <c r="D222" s="222"/>
      <c r="E222" s="222"/>
      <c r="F222" s="222"/>
      <c r="G222" s="222"/>
      <c r="H222" s="222"/>
      <c r="I222" s="222"/>
      <c r="J222" s="222"/>
      <c r="K222" s="222"/>
      <c r="L222" s="222"/>
      <c r="M222" s="222"/>
      <c r="N222" s="222"/>
      <c r="O222" s="222"/>
      <c r="P222" s="222"/>
      <c r="Q222" s="222"/>
    </row>
    <row r="223" spans="2:17" ht="15">
      <c r="B223" s="221"/>
      <c r="C223" s="222"/>
      <c r="D223" s="222"/>
      <c r="E223" s="222"/>
      <c r="F223" s="222"/>
      <c r="G223" s="222"/>
      <c r="H223" s="222"/>
      <c r="I223" s="222"/>
      <c r="J223" s="222"/>
      <c r="K223" s="222"/>
      <c r="L223" s="222"/>
      <c r="M223" s="222"/>
      <c r="N223" s="222"/>
      <c r="O223" s="222"/>
      <c r="P223" s="222"/>
      <c r="Q223" s="222"/>
    </row>
    <row r="224" spans="2:17" ht="15">
      <c r="B224" s="221"/>
      <c r="C224" s="222"/>
      <c r="D224" s="222"/>
      <c r="E224" s="222"/>
      <c r="F224" s="222"/>
      <c r="G224" s="222"/>
      <c r="H224" s="222"/>
      <c r="I224" s="222"/>
      <c r="J224" s="222"/>
      <c r="K224" s="222"/>
      <c r="L224" s="222"/>
      <c r="M224" s="222"/>
      <c r="N224" s="222"/>
      <c r="O224" s="222"/>
      <c r="P224" s="222"/>
      <c r="Q224" s="222"/>
    </row>
    <row r="225" spans="2:17" ht="15">
      <c r="B225" s="221"/>
      <c r="C225" s="222"/>
      <c r="D225" s="222"/>
      <c r="E225" s="222"/>
      <c r="F225" s="222"/>
      <c r="G225" s="222"/>
      <c r="H225" s="222"/>
      <c r="I225" s="222"/>
      <c r="J225" s="222"/>
      <c r="K225" s="222"/>
      <c r="L225" s="222"/>
      <c r="M225" s="222"/>
      <c r="N225" s="222"/>
      <c r="O225" s="222"/>
      <c r="P225" s="222"/>
      <c r="Q225" s="222"/>
    </row>
    <row r="226" spans="2:17" ht="15">
      <c r="B226" s="221"/>
      <c r="C226" s="222"/>
      <c r="D226" s="222"/>
      <c r="E226" s="222"/>
      <c r="F226" s="222"/>
      <c r="G226" s="222"/>
      <c r="H226" s="222"/>
      <c r="I226" s="222"/>
      <c r="J226" s="222"/>
      <c r="K226" s="222"/>
      <c r="L226" s="222"/>
      <c r="M226" s="222"/>
      <c r="N226" s="222"/>
      <c r="O226" s="222"/>
      <c r="P226" s="222"/>
      <c r="Q226" s="222"/>
    </row>
    <row r="227" spans="2:17" ht="15">
      <c r="B227" s="221"/>
      <c r="C227" s="222"/>
      <c r="D227" s="222"/>
      <c r="E227" s="222"/>
      <c r="F227" s="222"/>
      <c r="G227" s="222"/>
      <c r="H227" s="222"/>
      <c r="I227" s="222"/>
      <c r="J227" s="222"/>
      <c r="K227" s="222"/>
      <c r="L227" s="222"/>
      <c r="M227" s="222"/>
      <c r="N227" s="222"/>
      <c r="O227" s="222"/>
      <c r="P227" s="222"/>
      <c r="Q227" s="222"/>
    </row>
    <row r="228" spans="2:17" ht="15">
      <c r="B228" s="221"/>
      <c r="C228" s="222"/>
      <c r="D228" s="222"/>
      <c r="E228" s="222"/>
      <c r="F228" s="222"/>
      <c r="G228" s="222"/>
      <c r="H228" s="222"/>
      <c r="I228" s="222"/>
      <c r="J228" s="222"/>
      <c r="K228" s="222"/>
      <c r="L228" s="222"/>
      <c r="M228" s="222"/>
      <c r="N228" s="222"/>
      <c r="O228" s="222"/>
      <c r="P228" s="222"/>
      <c r="Q228" s="222"/>
    </row>
    <row r="229" spans="2:17" ht="15">
      <c r="B229" s="221"/>
      <c r="C229" s="222"/>
      <c r="D229" s="222"/>
      <c r="E229" s="222"/>
      <c r="F229" s="222"/>
      <c r="G229" s="222"/>
      <c r="H229" s="222"/>
      <c r="I229" s="222"/>
      <c r="J229" s="222"/>
      <c r="K229" s="222"/>
      <c r="L229" s="222"/>
      <c r="M229" s="222"/>
      <c r="N229" s="222"/>
      <c r="O229" s="222"/>
      <c r="P229" s="222"/>
      <c r="Q229" s="222"/>
    </row>
    <row r="230" spans="2:17" ht="15">
      <c r="B230" s="221"/>
      <c r="C230" s="222"/>
      <c r="D230" s="222"/>
      <c r="E230" s="222"/>
      <c r="F230" s="222"/>
      <c r="G230" s="222"/>
      <c r="H230" s="222"/>
      <c r="I230" s="222"/>
      <c r="J230" s="222"/>
      <c r="K230" s="222"/>
      <c r="L230" s="222"/>
      <c r="M230" s="222"/>
      <c r="N230" s="222"/>
      <c r="O230" s="222"/>
      <c r="P230" s="222"/>
      <c r="Q230" s="222"/>
    </row>
    <row r="231" spans="2:17" ht="15">
      <c r="B231" s="221"/>
      <c r="C231" s="222"/>
      <c r="D231" s="222"/>
      <c r="E231" s="222"/>
      <c r="F231" s="222"/>
      <c r="G231" s="222"/>
      <c r="H231" s="222"/>
      <c r="I231" s="222"/>
      <c r="J231" s="222"/>
      <c r="K231" s="222"/>
      <c r="L231" s="222"/>
      <c r="M231" s="222"/>
      <c r="N231" s="222"/>
      <c r="O231" s="222"/>
      <c r="P231" s="222"/>
      <c r="Q231" s="222"/>
    </row>
    <row r="232" spans="2:17" ht="15">
      <c r="B232" s="221"/>
      <c r="C232" s="222"/>
      <c r="D232" s="222"/>
      <c r="E232" s="222"/>
      <c r="F232" s="222"/>
      <c r="G232" s="222"/>
      <c r="H232" s="222"/>
      <c r="I232" s="222"/>
      <c r="J232" s="222"/>
      <c r="K232" s="222"/>
      <c r="L232" s="222"/>
      <c r="M232" s="222"/>
      <c r="N232" s="222"/>
      <c r="O232" s="222"/>
      <c r="P232" s="222"/>
      <c r="Q232" s="222"/>
    </row>
    <row r="233" spans="2:17" ht="15">
      <c r="B233" s="221"/>
      <c r="C233" s="222"/>
      <c r="D233" s="222"/>
      <c r="E233" s="222"/>
      <c r="F233" s="222"/>
      <c r="G233" s="222"/>
      <c r="H233" s="222"/>
      <c r="I233" s="222"/>
      <c r="J233" s="222"/>
      <c r="K233" s="222"/>
      <c r="L233" s="222"/>
      <c r="M233" s="222"/>
      <c r="N233" s="222"/>
      <c r="O233" s="222"/>
      <c r="P233" s="222"/>
      <c r="Q233" s="222"/>
    </row>
    <row r="234" spans="2:17" ht="15">
      <c r="B234" s="221"/>
      <c r="C234" s="222"/>
      <c r="D234" s="222"/>
      <c r="E234" s="222"/>
      <c r="F234" s="222"/>
      <c r="G234" s="222"/>
      <c r="H234" s="222"/>
      <c r="I234" s="222"/>
      <c r="J234" s="222"/>
      <c r="K234" s="222"/>
      <c r="L234" s="222"/>
      <c r="M234" s="222"/>
      <c r="N234" s="222"/>
      <c r="O234" s="222"/>
      <c r="P234" s="222"/>
      <c r="Q234" s="222"/>
    </row>
    <row r="235" spans="2:17" ht="15">
      <c r="B235" s="221"/>
      <c r="C235" s="222"/>
      <c r="D235" s="222"/>
      <c r="E235" s="222"/>
      <c r="F235" s="222"/>
      <c r="G235" s="222"/>
      <c r="H235" s="222"/>
      <c r="I235" s="222"/>
      <c r="J235" s="222"/>
      <c r="K235" s="222"/>
      <c r="L235" s="222"/>
      <c r="M235" s="222"/>
      <c r="N235" s="222"/>
      <c r="O235" s="222"/>
      <c r="P235" s="222"/>
      <c r="Q235" s="222"/>
    </row>
    <row r="236" spans="2:17" ht="15">
      <c r="B236" s="221"/>
      <c r="C236" s="222"/>
      <c r="D236" s="222"/>
      <c r="E236" s="222"/>
      <c r="F236" s="222"/>
      <c r="G236" s="222"/>
      <c r="H236" s="222"/>
      <c r="I236" s="222"/>
      <c r="J236" s="222"/>
      <c r="K236" s="222"/>
      <c r="L236" s="222"/>
      <c r="M236" s="222"/>
      <c r="N236" s="222"/>
      <c r="O236" s="222"/>
      <c r="P236" s="222"/>
      <c r="Q236" s="222"/>
    </row>
    <row r="237" spans="2:17" ht="15">
      <c r="B237" s="221"/>
      <c r="C237" s="222"/>
      <c r="D237" s="222"/>
      <c r="E237" s="222"/>
      <c r="F237" s="222"/>
      <c r="G237" s="222"/>
      <c r="H237" s="222"/>
      <c r="I237" s="222"/>
      <c r="J237" s="222"/>
      <c r="K237" s="222"/>
      <c r="L237" s="222"/>
      <c r="M237" s="222"/>
      <c r="N237" s="222"/>
      <c r="O237" s="222"/>
      <c r="P237" s="222"/>
      <c r="Q237" s="222"/>
    </row>
    <row r="238" spans="2:17" ht="15">
      <c r="B238" s="221"/>
      <c r="C238" s="222"/>
      <c r="D238" s="222"/>
      <c r="E238" s="222"/>
      <c r="F238" s="222"/>
      <c r="G238" s="222"/>
      <c r="H238" s="222"/>
      <c r="I238" s="222"/>
      <c r="J238" s="222"/>
      <c r="K238" s="222"/>
      <c r="L238" s="222"/>
      <c r="M238" s="222"/>
      <c r="N238" s="222"/>
      <c r="O238" s="222"/>
      <c r="P238" s="222"/>
      <c r="Q238" s="222"/>
    </row>
    <row r="239" spans="2:17" ht="15">
      <c r="B239" s="221"/>
      <c r="C239" s="222"/>
      <c r="D239" s="222"/>
      <c r="E239" s="222"/>
      <c r="F239" s="222"/>
      <c r="G239" s="222"/>
      <c r="H239" s="222"/>
      <c r="I239" s="222"/>
      <c r="J239" s="222"/>
      <c r="K239" s="222"/>
      <c r="L239" s="222"/>
      <c r="M239" s="222"/>
      <c r="N239" s="222"/>
      <c r="O239" s="222"/>
      <c r="P239" s="222"/>
      <c r="Q239" s="222"/>
    </row>
    <row r="240" spans="2:17" ht="15">
      <c r="B240" s="221"/>
      <c r="C240" s="222"/>
      <c r="D240" s="222"/>
      <c r="E240" s="222"/>
      <c r="F240" s="222"/>
      <c r="G240" s="222"/>
      <c r="H240" s="222"/>
      <c r="I240" s="222"/>
      <c r="J240" s="222"/>
      <c r="K240" s="222"/>
      <c r="L240" s="222"/>
      <c r="M240" s="222"/>
      <c r="N240" s="222"/>
      <c r="O240" s="222"/>
      <c r="P240" s="222"/>
      <c r="Q240" s="222"/>
    </row>
    <row r="241" spans="2:17" ht="15">
      <c r="B241" s="221"/>
      <c r="C241" s="222"/>
      <c r="D241" s="222"/>
      <c r="E241" s="222"/>
      <c r="F241" s="222"/>
      <c r="G241" s="222"/>
      <c r="H241" s="222"/>
      <c r="I241" s="222"/>
      <c r="J241" s="222"/>
      <c r="K241" s="222"/>
      <c r="L241" s="222"/>
      <c r="M241" s="222"/>
      <c r="N241" s="222"/>
      <c r="O241" s="222"/>
      <c r="P241" s="222"/>
      <c r="Q241" s="222"/>
    </row>
    <row r="242" spans="2:17" ht="15">
      <c r="B242" s="221"/>
      <c r="C242" s="222"/>
      <c r="D242" s="222"/>
      <c r="E242" s="222"/>
      <c r="F242" s="222"/>
      <c r="G242" s="222"/>
      <c r="H242" s="222"/>
      <c r="I242" s="222"/>
      <c r="J242" s="222"/>
      <c r="K242" s="222"/>
      <c r="L242" s="222"/>
      <c r="M242" s="222"/>
      <c r="N242" s="222"/>
      <c r="O242" s="222"/>
      <c r="P242" s="222"/>
      <c r="Q242" s="222"/>
    </row>
    <row r="243" spans="2:17" ht="15">
      <c r="B243" s="221"/>
      <c r="C243" s="222"/>
      <c r="D243" s="222"/>
      <c r="E243" s="222"/>
      <c r="F243" s="222"/>
      <c r="G243" s="222"/>
      <c r="H243" s="222"/>
      <c r="I243" s="222"/>
      <c r="J243" s="222"/>
      <c r="K243" s="222"/>
      <c r="L243" s="222"/>
      <c r="M243" s="222"/>
      <c r="N243" s="222"/>
      <c r="O243" s="222"/>
      <c r="P243" s="222"/>
      <c r="Q243" s="222"/>
    </row>
    <row r="244" spans="2:17" ht="15">
      <c r="B244" s="221"/>
      <c r="C244" s="222"/>
      <c r="D244" s="222"/>
      <c r="E244" s="222"/>
      <c r="F244" s="222"/>
      <c r="G244" s="222"/>
      <c r="H244" s="222"/>
      <c r="I244" s="222"/>
      <c r="J244" s="222"/>
      <c r="K244" s="222"/>
      <c r="L244" s="222"/>
      <c r="M244" s="222"/>
      <c r="N244" s="222"/>
      <c r="O244" s="222"/>
      <c r="P244" s="222"/>
      <c r="Q244" s="222"/>
    </row>
    <row r="245" spans="2:17" ht="15">
      <c r="B245" s="221"/>
      <c r="C245" s="222"/>
      <c r="D245" s="222"/>
      <c r="E245" s="222"/>
      <c r="F245" s="222"/>
      <c r="G245" s="222"/>
      <c r="H245" s="222"/>
      <c r="I245" s="222"/>
      <c r="J245" s="222"/>
      <c r="K245" s="222"/>
      <c r="L245" s="222"/>
      <c r="M245" s="222"/>
      <c r="N245" s="222"/>
      <c r="O245" s="222"/>
      <c r="P245" s="222"/>
      <c r="Q245" s="222"/>
    </row>
    <row r="246" spans="2:17" ht="15">
      <c r="B246" s="221"/>
      <c r="C246" s="222"/>
      <c r="D246" s="222"/>
      <c r="E246" s="222"/>
      <c r="F246" s="222"/>
      <c r="G246" s="222"/>
      <c r="H246" s="222"/>
      <c r="I246" s="222"/>
      <c r="J246" s="222"/>
      <c r="K246" s="222"/>
      <c r="L246" s="222"/>
      <c r="M246" s="222"/>
      <c r="N246" s="222"/>
      <c r="O246" s="222"/>
      <c r="P246" s="222"/>
      <c r="Q246" s="222"/>
    </row>
    <row r="247" spans="2:17" ht="15">
      <c r="B247" s="221"/>
      <c r="C247" s="222"/>
      <c r="D247" s="222"/>
      <c r="E247" s="222"/>
      <c r="F247" s="222"/>
      <c r="G247" s="222"/>
      <c r="H247" s="222"/>
      <c r="I247" s="222"/>
      <c r="J247" s="222"/>
      <c r="K247" s="222"/>
      <c r="L247" s="222"/>
      <c r="M247" s="222"/>
      <c r="N247" s="222"/>
      <c r="O247" s="222"/>
      <c r="P247" s="222"/>
      <c r="Q247" s="222"/>
    </row>
    <row r="248" spans="2:17" ht="15">
      <c r="B248" s="221"/>
      <c r="C248" s="222"/>
      <c r="D248" s="222"/>
      <c r="E248" s="222"/>
      <c r="F248" s="222"/>
      <c r="G248" s="222"/>
      <c r="H248" s="222"/>
      <c r="I248" s="222"/>
      <c r="J248" s="222"/>
      <c r="K248" s="222"/>
      <c r="L248" s="222"/>
      <c r="M248" s="222"/>
      <c r="N248" s="222"/>
      <c r="O248" s="222"/>
      <c r="P248" s="222"/>
      <c r="Q248" s="222"/>
    </row>
    <row r="249" spans="2:17" ht="15">
      <c r="B249" s="221"/>
      <c r="C249" s="222"/>
      <c r="D249" s="222"/>
      <c r="E249" s="222"/>
      <c r="F249" s="222"/>
      <c r="G249" s="222"/>
      <c r="H249" s="222"/>
      <c r="I249" s="222"/>
      <c r="J249" s="222"/>
      <c r="K249" s="222"/>
      <c r="L249" s="222"/>
      <c r="M249" s="222"/>
      <c r="N249" s="222"/>
      <c r="O249" s="222"/>
      <c r="P249" s="222"/>
      <c r="Q249" s="222"/>
    </row>
    <row r="250" spans="2:17" ht="15">
      <c r="B250" s="221"/>
      <c r="C250" s="222"/>
      <c r="D250" s="222"/>
      <c r="E250" s="222"/>
      <c r="F250" s="222"/>
      <c r="G250" s="222"/>
      <c r="H250" s="222"/>
      <c r="I250" s="222"/>
      <c r="J250" s="222"/>
      <c r="K250" s="222"/>
      <c r="L250" s="222"/>
      <c r="M250" s="222"/>
      <c r="N250" s="222"/>
      <c r="O250" s="222"/>
      <c r="P250" s="222"/>
      <c r="Q250" s="222"/>
    </row>
    <row r="251" spans="2:17" ht="15">
      <c r="B251" s="221"/>
      <c r="C251" s="222"/>
      <c r="D251" s="222"/>
      <c r="E251" s="222"/>
      <c r="F251" s="222"/>
      <c r="G251" s="222"/>
      <c r="H251" s="222"/>
      <c r="I251" s="222"/>
      <c r="J251" s="222"/>
      <c r="K251" s="222"/>
      <c r="L251" s="222"/>
      <c r="M251" s="222"/>
      <c r="N251" s="222"/>
      <c r="O251" s="222"/>
      <c r="P251" s="222"/>
      <c r="Q251" s="222"/>
    </row>
    <row r="283" spans="1:15" ht="12.75">
      <c r="A283" s="33"/>
      <c r="O283" s="33" t="s">
        <v>2</v>
      </c>
    </row>
  </sheetData>
  <sheetProtection/>
  <mergeCells count="179">
    <mergeCell ref="B215:D215"/>
    <mergeCell ref="B212:D212"/>
    <mergeCell ref="B213:D213"/>
    <mergeCell ref="B207:D207"/>
    <mergeCell ref="B203:D203"/>
    <mergeCell ref="B172:D172"/>
    <mergeCell ref="B205:D205"/>
    <mergeCell ref="B211:D211"/>
    <mergeCell ref="B208:D208"/>
    <mergeCell ref="B176:D176"/>
    <mergeCell ref="B42:D42"/>
    <mergeCell ref="B214:D214"/>
    <mergeCell ref="B179:D179"/>
    <mergeCell ref="B67:D67"/>
    <mergeCell ref="B98:D98"/>
    <mergeCell ref="B204:D204"/>
    <mergeCell ref="B209:D209"/>
    <mergeCell ref="B210:D210"/>
    <mergeCell ref="B202:D202"/>
    <mergeCell ref="B201:E201"/>
    <mergeCell ref="B64:D64"/>
    <mergeCell ref="B206:D206"/>
    <mergeCell ref="B184:D184"/>
    <mergeCell ref="B182:D182"/>
    <mergeCell ref="B183:D183"/>
    <mergeCell ref="B147:D147"/>
    <mergeCell ref="B123:D123"/>
    <mergeCell ref="B124:D124"/>
    <mergeCell ref="B54:D54"/>
    <mergeCell ref="B110:D110"/>
    <mergeCell ref="B112:D112"/>
    <mergeCell ref="B113:D113"/>
    <mergeCell ref="B97:D97"/>
    <mergeCell ref="S53:U53"/>
    <mergeCell ref="B103:D103"/>
    <mergeCell ref="B102:D102"/>
    <mergeCell ref="B100:D100"/>
    <mergeCell ref="B61:D61"/>
    <mergeCell ref="B45:D45"/>
    <mergeCell ref="B47:D47"/>
    <mergeCell ref="B51:D51"/>
    <mergeCell ref="B48:D48"/>
    <mergeCell ref="B49:D49"/>
    <mergeCell ref="B50:D50"/>
    <mergeCell ref="I5:Q5"/>
    <mergeCell ref="B7:D7"/>
    <mergeCell ref="B9:D9"/>
    <mergeCell ref="B46:D46"/>
    <mergeCell ref="B43:D43"/>
    <mergeCell ref="B44:D44"/>
    <mergeCell ref="B15:D15"/>
    <mergeCell ref="B17:D17"/>
    <mergeCell ref="B19:D19"/>
    <mergeCell ref="B22:D22"/>
    <mergeCell ref="B10:D10"/>
    <mergeCell ref="B13:D13"/>
    <mergeCell ref="B53:D53"/>
    <mergeCell ref="B55:D55"/>
    <mergeCell ref="B56:D56"/>
    <mergeCell ref="B99:D99"/>
    <mergeCell ref="B63:D63"/>
    <mergeCell ref="B58:D58"/>
    <mergeCell ref="B57:D57"/>
    <mergeCell ref="B59:D59"/>
    <mergeCell ref="B150:D150"/>
    <mergeCell ref="B106:D106"/>
    <mergeCell ref="B107:D107"/>
    <mergeCell ref="B114:D114"/>
    <mergeCell ref="B115:D115"/>
    <mergeCell ref="B66:D66"/>
    <mergeCell ref="B68:D68"/>
    <mergeCell ref="B69:D69"/>
    <mergeCell ref="B78:D78"/>
    <mergeCell ref="B75:D75"/>
    <mergeCell ref="B62:D62"/>
    <mergeCell ref="B27:D27"/>
    <mergeCell ref="B21:D21"/>
    <mergeCell ref="B23:D23"/>
    <mergeCell ref="B26:D26"/>
    <mergeCell ref="B37:D37"/>
    <mergeCell ref="B24:D24"/>
    <mergeCell ref="B31:D31"/>
    <mergeCell ref="B36:D36"/>
    <mergeCell ref="B39:D39"/>
    <mergeCell ref="B20:D20"/>
    <mergeCell ref="B25:D25"/>
    <mergeCell ref="B144:D144"/>
    <mergeCell ref="B130:D130"/>
    <mergeCell ref="B131:D131"/>
    <mergeCell ref="B132:D132"/>
    <mergeCell ref="B133:D133"/>
    <mergeCell ref="B92:D92"/>
    <mergeCell ref="B93:D93"/>
    <mergeCell ref="B38:D38"/>
    <mergeCell ref="B40:D40"/>
    <mergeCell ref="B41:D41"/>
    <mergeCell ref="B28:D28"/>
    <mergeCell ref="B32:D32"/>
    <mergeCell ref="B33:D33"/>
    <mergeCell ref="B34:D34"/>
    <mergeCell ref="B35:D35"/>
    <mergeCell ref="B29:D29"/>
    <mergeCell ref="B30:D30"/>
    <mergeCell ref="B177:D177"/>
    <mergeCell ref="B178:D178"/>
    <mergeCell ref="B181:D181"/>
    <mergeCell ref="B86:D86"/>
    <mergeCell ref="B87:D87"/>
    <mergeCell ref="B88:D88"/>
    <mergeCell ref="B89:D89"/>
    <mergeCell ref="B171:D171"/>
    <mergeCell ref="B173:D173"/>
    <mergeCell ref="B174:D174"/>
    <mergeCell ref="B175:D175"/>
    <mergeCell ref="B142:D142"/>
    <mergeCell ref="B143:D143"/>
    <mergeCell ref="B145:D145"/>
    <mergeCell ref="B146:D146"/>
    <mergeCell ref="B148:D148"/>
    <mergeCell ref="B149:D149"/>
    <mergeCell ref="B152:D152"/>
    <mergeCell ref="B153:D153"/>
    <mergeCell ref="B154:D154"/>
    <mergeCell ref="B134:D134"/>
    <mergeCell ref="B135:D135"/>
    <mergeCell ref="B95:D95"/>
    <mergeCell ref="B138:D138"/>
    <mergeCell ref="B139:D139"/>
    <mergeCell ref="B140:D140"/>
    <mergeCell ref="B104:D104"/>
    <mergeCell ref="B96:D96"/>
    <mergeCell ref="B128:D128"/>
    <mergeCell ref="B129:D129"/>
    <mergeCell ref="B161:D161"/>
    <mergeCell ref="B141:D141"/>
    <mergeCell ref="B85:D85"/>
    <mergeCell ref="B122:D122"/>
    <mergeCell ref="B121:D121"/>
    <mergeCell ref="B120:D120"/>
    <mergeCell ref="B101:D101"/>
    <mergeCell ref="B137:D137"/>
    <mergeCell ref="B117:D117"/>
    <mergeCell ref="B109:D109"/>
    <mergeCell ref="B162:D162"/>
    <mergeCell ref="B164:D164"/>
    <mergeCell ref="B165:D165"/>
    <mergeCell ref="B166:D166"/>
    <mergeCell ref="B167:D167"/>
    <mergeCell ref="B155:D155"/>
    <mergeCell ref="B156:D156"/>
    <mergeCell ref="B158:D158"/>
    <mergeCell ref="B159:D159"/>
    <mergeCell ref="B160:D160"/>
    <mergeCell ref="B80:D80"/>
    <mergeCell ref="B83:D83"/>
    <mergeCell ref="B84:D84"/>
    <mergeCell ref="B91:D91"/>
    <mergeCell ref="B94:D94"/>
    <mergeCell ref="B119:D119"/>
    <mergeCell ref="B118:D118"/>
    <mergeCell ref="B108:D108"/>
    <mergeCell ref="B116:D116"/>
    <mergeCell ref="B76:D76"/>
    <mergeCell ref="B77:D77"/>
    <mergeCell ref="B70:D70"/>
    <mergeCell ref="B71:D71"/>
    <mergeCell ref="B72:D72"/>
    <mergeCell ref="B73:D73"/>
    <mergeCell ref="B74:D74"/>
    <mergeCell ref="B180:D180"/>
    <mergeCell ref="B125:D125"/>
    <mergeCell ref="B126:D126"/>
    <mergeCell ref="B127:D127"/>
    <mergeCell ref="B81:D81"/>
    <mergeCell ref="B82:D82"/>
    <mergeCell ref="B169:D169"/>
    <mergeCell ref="B170:D170"/>
    <mergeCell ref="B168:D168"/>
    <mergeCell ref="B163:D163"/>
  </mergeCells>
  <printOptions/>
  <pageMargins left="0.18" right="0.16" top="0.5" bottom="0.17" header="0.5" footer="0.17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4"/>
  <sheetViews>
    <sheetView tabSelected="1" zoomScalePageLayoutView="0" workbookViewId="0" topLeftCell="A59">
      <selection activeCell="I71" sqref="I71"/>
    </sheetView>
  </sheetViews>
  <sheetFormatPr defaultColWidth="9.140625" defaultRowHeight="12.75"/>
  <cols>
    <col min="1" max="1" width="2.28125" style="33" customWidth="1"/>
    <col min="2" max="2" width="3.8515625" style="3" customWidth="1"/>
    <col min="3" max="3" width="26.28125" style="33" customWidth="1"/>
    <col min="4" max="4" width="9.140625" style="33" customWidth="1"/>
    <col min="5" max="5" width="10.8515625" style="33" customWidth="1"/>
    <col min="6" max="6" width="11.57421875" style="33" customWidth="1"/>
    <col min="7" max="7" width="11.00390625" style="33" customWidth="1"/>
    <col min="8" max="8" width="11.57421875" style="33" customWidth="1"/>
    <col min="9" max="9" width="13.140625" style="33" customWidth="1"/>
    <col min="10" max="16384" width="9.140625" style="33" customWidth="1"/>
  </cols>
  <sheetData>
    <row r="1" spans="2:10" ht="21" customHeight="1">
      <c r="B1" s="1"/>
      <c r="C1" s="30"/>
      <c r="D1" s="30"/>
      <c r="E1" s="30"/>
      <c r="F1" s="30"/>
      <c r="G1" s="30"/>
      <c r="H1" s="30"/>
      <c r="I1" s="30"/>
      <c r="J1" s="84"/>
    </row>
    <row r="2" spans="2:10" ht="23.25" customHeight="1">
      <c r="B2" s="81" t="s">
        <v>40</v>
      </c>
      <c r="C2" s="30"/>
      <c r="D2" s="30"/>
      <c r="E2" s="34" t="s">
        <v>13</v>
      </c>
      <c r="F2" s="31"/>
      <c r="G2" s="31"/>
      <c r="H2" s="35"/>
      <c r="I2" s="30"/>
      <c r="J2" s="84"/>
    </row>
    <row r="3" spans="2:10" ht="20.25" customHeight="1">
      <c r="B3" s="80" t="s">
        <v>41</v>
      </c>
      <c r="C3" s="30"/>
      <c r="D3" s="40" t="s">
        <v>39</v>
      </c>
      <c r="F3" s="30"/>
      <c r="G3" s="35"/>
      <c r="H3" s="35"/>
      <c r="I3" s="30"/>
      <c r="J3" s="84"/>
    </row>
    <row r="4" spans="2:10" ht="36" customHeight="1">
      <c r="B4" s="2"/>
      <c r="C4" s="30"/>
      <c r="D4" s="30"/>
      <c r="E4" s="40" t="s">
        <v>46</v>
      </c>
      <c r="F4" s="30"/>
      <c r="G4" s="35"/>
      <c r="H4" s="35"/>
      <c r="I4" s="30"/>
      <c r="J4" s="84"/>
    </row>
    <row r="5" spans="2:10" ht="52.5" customHeight="1">
      <c r="B5" s="172" t="s">
        <v>100</v>
      </c>
      <c r="C5" s="418"/>
      <c r="D5" s="419"/>
      <c r="E5" s="420"/>
      <c r="F5" s="169" t="s">
        <v>7</v>
      </c>
      <c r="G5" s="170" t="s">
        <v>48</v>
      </c>
      <c r="H5" s="170" t="s">
        <v>49</v>
      </c>
      <c r="I5" s="171" t="s">
        <v>42</v>
      </c>
      <c r="J5" s="84"/>
    </row>
    <row r="6" spans="2:10" ht="14.25" customHeight="1">
      <c r="B6" s="85">
        <v>1</v>
      </c>
      <c r="C6" s="386">
        <v>2</v>
      </c>
      <c r="D6" s="386"/>
      <c r="E6" s="386"/>
      <c r="F6" s="86">
        <v>3</v>
      </c>
      <c r="G6" s="86">
        <v>4</v>
      </c>
      <c r="H6" s="86">
        <v>5</v>
      </c>
      <c r="I6" s="86">
        <v>6</v>
      </c>
      <c r="J6" s="84"/>
    </row>
    <row r="7" spans="2:10" ht="19.5" customHeight="1">
      <c r="B7" s="396" t="s">
        <v>81</v>
      </c>
      <c r="C7" s="397"/>
      <c r="D7" s="397"/>
      <c r="E7" s="397"/>
      <c r="F7" s="397"/>
      <c r="G7" s="397"/>
      <c r="H7" s="397"/>
      <c r="I7" s="398"/>
      <c r="J7" s="84"/>
    </row>
    <row r="8" spans="2:10" ht="21" customHeight="1">
      <c r="B8" s="87"/>
      <c r="C8" s="387" t="s">
        <v>43</v>
      </c>
      <c r="D8" s="388"/>
      <c r="E8" s="388"/>
      <c r="F8" s="88">
        <f>F9+F58</f>
        <v>187000</v>
      </c>
      <c r="G8" s="88">
        <f>G9+G58</f>
        <v>0</v>
      </c>
      <c r="H8" s="88">
        <f>H9+H58</f>
        <v>187000</v>
      </c>
      <c r="I8" s="88">
        <f>I9+I58</f>
        <v>187000</v>
      </c>
      <c r="J8" s="84"/>
    </row>
    <row r="9" spans="2:10" ht="37.5" customHeight="1">
      <c r="B9" s="225"/>
      <c r="C9" s="389" t="s">
        <v>112</v>
      </c>
      <c r="D9" s="390"/>
      <c r="E9" s="391"/>
      <c r="F9" s="226">
        <f>F20+F33+F35+F41+F44</f>
        <v>95318</v>
      </c>
      <c r="G9" s="226">
        <f>G20+G33+G35+G41+G44</f>
        <v>0</v>
      </c>
      <c r="H9" s="226">
        <f>H20+H33+H35+H41+H44</f>
        <v>95318</v>
      </c>
      <c r="I9" s="226">
        <f>I20+I33+I35+I41+I44</f>
        <v>95318</v>
      </c>
      <c r="J9" s="84"/>
    </row>
    <row r="10" spans="2:10" ht="15" customHeight="1" hidden="1">
      <c r="B10" s="227"/>
      <c r="C10" s="228"/>
      <c r="D10" s="229"/>
      <c r="E10" s="229" t="s">
        <v>15</v>
      </c>
      <c r="F10" s="230">
        <f>F11</f>
        <v>0</v>
      </c>
      <c r="G10" s="230">
        <f>F10</f>
        <v>0</v>
      </c>
      <c r="H10" s="230"/>
      <c r="I10" s="230">
        <f>I11</f>
        <v>0</v>
      </c>
      <c r="J10" s="84"/>
    </row>
    <row r="11" spans="2:10" ht="15" customHeight="1" hidden="1">
      <c r="B11" s="227"/>
      <c r="C11" s="231" t="s">
        <v>8</v>
      </c>
      <c r="D11" s="177"/>
      <c r="E11" s="177"/>
      <c r="F11" s="177">
        <f>F12+F13</f>
        <v>0</v>
      </c>
      <c r="G11" s="177">
        <f>F11</f>
        <v>0</v>
      </c>
      <c r="H11" s="177"/>
      <c r="I11" s="177">
        <f>I12+I13</f>
        <v>0</v>
      </c>
      <c r="J11" s="84"/>
    </row>
    <row r="12" spans="2:10" ht="15" customHeight="1" hidden="1">
      <c r="B12" s="232">
        <v>1</v>
      </c>
      <c r="C12" s="382"/>
      <c r="D12" s="383"/>
      <c r="E12" s="383"/>
      <c r="F12" s="181"/>
      <c r="G12" s="181">
        <f>F12</f>
        <v>0</v>
      </c>
      <c r="H12" s="181"/>
      <c r="I12" s="181"/>
      <c r="J12" s="84"/>
    </row>
    <row r="13" spans="2:10" ht="15" customHeight="1" hidden="1">
      <c r="B13" s="232">
        <v>2</v>
      </c>
      <c r="C13" s="233"/>
      <c r="D13" s="234"/>
      <c r="E13" s="234"/>
      <c r="F13" s="181"/>
      <c r="G13" s="181">
        <f>F13</f>
        <v>0</v>
      </c>
      <c r="H13" s="181"/>
      <c r="I13" s="181"/>
      <c r="J13" s="84"/>
    </row>
    <row r="14" spans="2:10" ht="15" customHeight="1" hidden="1">
      <c r="B14" s="232"/>
      <c r="C14" s="392" t="s">
        <v>14</v>
      </c>
      <c r="D14" s="393"/>
      <c r="E14" s="393"/>
      <c r="F14" s="230">
        <f>F15</f>
        <v>0</v>
      </c>
      <c r="G14" s="230">
        <f>G15</f>
        <v>0</v>
      </c>
      <c r="H14" s="230"/>
      <c r="I14" s="230"/>
      <c r="J14" s="84"/>
    </row>
    <row r="15" spans="2:10" ht="15" customHeight="1" hidden="1">
      <c r="B15" s="232">
        <v>3</v>
      </c>
      <c r="C15" s="235"/>
      <c r="D15" s="236"/>
      <c r="E15" s="236"/>
      <c r="F15" s="177"/>
      <c r="G15" s="177">
        <v>0</v>
      </c>
      <c r="H15" s="177"/>
      <c r="I15" s="177"/>
      <c r="J15" s="84"/>
    </row>
    <row r="16" spans="2:10" ht="15" customHeight="1" hidden="1">
      <c r="B16" s="227"/>
      <c r="C16" s="394" t="s">
        <v>9</v>
      </c>
      <c r="D16" s="395"/>
      <c r="E16" s="395"/>
      <c r="F16" s="230">
        <f>F17</f>
        <v>0</v>
      </c>
      <c r="G16" s="230">
        <f>F16</f>
        <v>0</v>
      </c>
      <c r="H16" s="230"/>
      <c r="I16" s="230">
        <f>I17</f>
        <v>0</v>
      </c>
      <c r="J16" s="84"/>
    </row>
    <row r="17" spans="2:10" ht="15" customHeight="1" hidden="1">
      <c r="B17" s="227"/>
      <c r="C17" s="236" t="s">
        <v>10</v>
      </c>
      <c r="D17" s="237"/>
      <c r="E17" s="237"/>
      <c r="F17" s="177">
        <f>F18+F19</f>
        <v>0</v>
      </c>
      <c r="G17" s="177">
        <f>F17</f>
        <v>0</v>
      </c>
      <c r="H17" s="177"/>
      <c r="I17" s="177"/>
      <c r="J17" s="84"/>
    </row>
    <row r="18" spans="2:10" ht="15" customHeight="1" hidden="1">
      <c r="B18" s="232">
        <v>4</v>
      </c>
      <c r="C18" s="382"/>
      <c r="D18" s="383"/>
      <c r="E18" s="383"/>
      <c r="F18" s="181"/>
      <c r="G18" s="181">
        <f>F18</f>
        <v>0</v>
      </c>
      <c r="H18" s="181"/>
      <c r="I18" s="181"/>
      <c r="J18" s="84"/>
    </row>
    <row r="19" spans="2:10" ht="15" customHeight="1" hidden="1">
      <c r="B19" s="232">
        <v>5</v>
      </c>
      <c r="C19" s="382"/>
      <c r="D19" s="383"/>
      <c r="E19" s="383"/>
      <c r="F19" s="181"/>
      <c r="G19" s="181">
        <f>F19</f>
        <v>0</v>
      </c>
      <c r="H19" s="181"/>
      <c r="I19" s="181"/>
      <c r="J19" s="84"/>
    </row>
    <row r="20" spans="2:10" ht="21.75" customHeight="1">
      <c r="B20" s="239"/>
      <c r="C20" s="384" t="s">
        <v>20</v>
      </c>
      <c r="D20" s="385"/>
      <c r="E20" s="385"/>
      <c r="F20" s="238">
        <f>SUM(F21:F27)</f>
        <v>67938</v>
      </c>
      <c r="G20" s="238">
        <f>SUM(G21:G27)</f>
        <v>0</v>
      </c>
      <c r="H20" s="238">
        <f>SUM(H21:H27)</f>
        <v>67938</v>
      </c>
      <c r="I20" s="238">
        <f>SUM(I21:I27)</f>
        <v>67938</v>
      </c>
      <c r="J20" s="84"/>
    </row>
    <row r="21" spans="2:10" s="38" customFormat="1" ht="35.25" customHeight="1">
      <c r="B21" s="245">
        <v>1</v>
      </c>
      <c r="C21" s="410" t="s">
        <v>54</v>
      </c>
      <c r="D21" s="380"/>
      <c r="E21" s="381"/>
      <c r="F21" s="179">
        <v>19979</v>
      </c>
      <c r="G21" s="177">
        <v>0</v>
      </c>
      <c r="H21" s="176">
        <v>19979</v>
      </c>
      <c r="I21" s="179">
        <v>19979</v>
      </c>
      <c r="J21" s="84"/>
    </row>
    <row r="22" spans="2:10" s="194" customFormat="1" ht="35.25" customHeight="1">
      <c r="B22" s="246">
        <v>2</v>
      </c>
      <c r="C22" s="332" t="s">
        <v>115</v>
      </c>
      <c r="D22" s="333"/>
      <c r="E22" s="334"/>
      <c r="F22" s="190">
        <f aca="true" t="shared" si="0" ref="F22:F27">SUM(G22:H22)</f>
        <v>17948</v>
      </c>
      <c r="G22" s="191">
        <v>0</v>
      </c>
      <c r="H22" s="199">
        <f aca="true" t="shared" si="1" ref="H22:H27">SUM(I22)</f>
        <v>17948</v>
      </c>
      <c r="I22" s="190">
        <v>17948</v>
      </c>
      <c r="J22" s="244"/>
    </row>
    <row r="23" spans="2:10" s="194" customFormat="1" ht="35.25" customHeight="1">
      <c r="B23" s="246">
        <v>3</v>
      </c>
      <c r="C23" s="268" t="s">
        <v>59</v>
      </c>
      <c r="D23" s="330"/>
      <c r="E23" s="330"/>
      <c r="F23" s="190">
        <f t="shared" si="0"/>
        <v>2996</v>
      </c>
      <c r="G23" s="191">
        <v>0</v>
      </c>
      <c r="H23" s="199">
        <f t="shared" si="1"/>
        <v>2996</v>
      </c>
      <c r="I23" s="190">
        <v>2996</v>
      </c>
      <c r="J23" s="244"/>
    </row>
    <row r="24" spans="2:10" s="38" customFormat="1" ht="35.25" customHeight="1">
      <c r="B24" s="245">
        <v>4</v>
      </c>
      <c r="C24" s="327" t="s">
        <v>60</v>
      </c>
      <c r="D24" s="413"/>
      <c r="E24" s="413"/>
      <c r="F24" s="94">
        <f t="shared" si="0"/>
        <v>1500</v>
      </c>
      <c r="G24" s="91">
        <v>0</v>
      </c>
      <c r="H24" s="95">
        <f t="shared" si="1"/>
        <v>1500</v>
      </c>
      <c r="I24" s="94">
        <v>1500</v>
      </c>
      <c r="J24" s="84"/>
    </row>
    <row r="25" spans="2:10" s="194" customFormat="1" ht="35.25" customHeight="1">
      <c r="B25" s="246">
        <v>5</v>
      </c>
      <c r="C25" s="268" t="s">
        <v>62</v>
      </c>
      <c r="D25" s="330"/>
      <c r="E25" s="330"/>
      <c r="F25" s="190">
        <f t="shared" si="0"/>
        <v>4924</v>
      </c>
      <c r="G25" s="191">
        <v>0</v>
      </c>
      <c r="H25" s="199">
        <f t="shared" si="1"/>
        <v>4924</v>
      </c>
      <c r="I25" s="190">
        <v>4924</v>
      </c>
      <c r="J25" s="244"/>
    </row>
    <row r="26" spans="2:10" s="194" customFormat="1" ht="42.75" customHeight="1">
      <c r="B26" s="246">
        <v>6</v>
      </c>
      <c r="C26" s="268" t="s">
        <v>66</v>
      </c>
      <c r="D26" s="330"/>
      <c r="E26" s="330"/>
      <c r="F26" s="190">
        <f t="shared" si="0"/>
        <v>5596</v>
      </c>
      <c r="G26" s="191">
        <v>0</v>
      </c>
      <c r="H26" s="199">
        <f t="shared" si="1"/>
        <v>5596</v>
      </c>
      <c r="I26" s="190">
        <v>5596</v>
      </c>
      <c r="J26" s="244"/>
    </row>
    <row r="27" spans="2:10" s="38" customFormat="1" ht="35.25" customHeight="1">
      <c r="B27" s="245">
        <v>7</v>
      </c>
      <c r="C27" s="327" t="s">
        <v>70</v>
      </c>
      <c r="D27" s="327"/>
      <c r="E27" s="327"/>
      <c r="F27" s="94">
        <f t="shared" si="0"/>
        <v>14995</v>
      </c>
      <c r="G27" s="91">
        <v>0</v>
      </c>
      <c r="H27" s="95">
        <f t="shared" si="1"/>
        <v>14995</v>
      </c>
      <c r="I27" s="179">
        <v>14995</v>
      </c>
      <c r="J27" s="84"/>
    </row>
    <row r="28" spans="2:10" s="38" customFormat="1" ht="30" customHeight="1" hidden="1">
      <c r="B28" s="245"/>
      <c r="C28" s="258"/>
      <c r="D28" s="258"/>
      <c r="E28" s="258"/>
      <c r="F28" s="181"/>
      <c r="G28" s="177"/>
      <c r="H28" s="177"/>
      <c r="I28" s="181"/>
      <c r="J28" s="84"/>
    </row>
    <row r="29" spans="2:10" s="38" customFormat="1" ht="16.5" customHeight="1" hidden="1">
      <c r="B29" s="247"/>
      <c r="C29" s="239" t="s">
        <v>16</v>
      </c>
      <c r="D29" s="229"/>
      <c r="E29" s="229"/>
      <c r="F29" s="238">
        <f>F30</f>
        <v>0</v>
      </c>
      <c r="G29" s="230">
        <f>G30</f>
        <v>0</v>
      </c>
      <c r="H29" s="238">
        <f>H30</f>
        <v>0</v>
      </c>
      <c r="I29" s="238">
        <f>I30</f>
        <v>0</v>
      </c>
      <c r="J29" s="84"/>
    </row>
    <row r="30" spans="2:10" s="38" customFormat="1" ht="19.5" customHeight="1" hidden="1">
      <c r="B30" s="245">
        <v>2</v>
      </c>
      <c r="C30" s="258" t="s">
        <v>30</v>
      </c>
      <c r="D30" s="259"/>
      <c r="E30" s="259"/>
      <c r="F30" s="179"/>
      <c r="G30" s="177"/>
      <c r="H30" s="176"/>
      <c r="I30" s="179"/>
      <c r="J30" s="84"/>
    </row>
    <row r="31" spans="2:10" s="38" customFormat="1" ht="15.75" hidden="1">
      <c r="B31" s="247"/>
      <c r="C31" s="384" t="s">
        <v>27</v>
      </c>
      <c r="D31" s="328"/>
      <c r="E31" s="328"/>
      <c r="F31" s="230">
        <f>F32</f>
        <v>0</v>
      </c>
      <c r="G31" s="230">
        <f>G32</f>
        <v>0</v>
      </c>
      <c r="H31" s="230">
        <f>H32</f>
        <v>0</v>
      </c>
      <c r="I31" s="230">
        <f>I32</f>
        <v>0</v>
      </c>
      <c r="J31" s="84"/>
    </row>
    <row r="32" spans="2:10" s="38" customFormat="1" ht="15.75" hidden="1">
      <c r="B32" s="245"/>
      <c r="C32" s="258"/>
      <c r="D32" s="328"/>
      <c r="E32" s="328"/>
      <c r="F32" s="181"/>
      <c r="G32" s="177"/>
      <c r="H32" s="177"/>
      <c r="I32" s="181"/>
      <c r="J32" s="84"/>
    </row>
    <row r="33" spans="2:10" ht="21.75" customHeight="1">
      <c r="B33" s="239"/>
      <c r="C33" s="384" t="s">
        <v>72</v>
      </c>
      <c r="D33" s="385"/>
      <c r="E33" s="385"/>
      <c r="F33" s="238">
        <f>SUM(F34)</f>
        <v>5994</v>
      </c>
      <c r="G33" s="238">
        <f>SUM(G34)</f>
        <v>0</v>
      </c>
      <c r="H33" s="238">
        <f>SUM(H34)</f>
        <v>5994</v>
      </c>
      <c r="I33" s="238">
        <f>SUM(I34)</f>
        <v>5994</v>
      </c>
      <c r="J33" s="84"/>
    </row>
    <row r="34" spans="2:10" s="38" customFormat="1" ht="35.25" customHeight="1">
      <c r="B34" s="245">
        <v>8</v>
      </c>
      <c r="C34" s="410" t="s">
        <v>82</v>
      </c>
      <c r="D34" s="380"/>
      <c r="E34" s="381"/>
      <c r="F34" s="179">
        <v>5994</v>
      </c>
      <c r="G34" s="177">
        <v>0</v>
      </c>
      <c r="H34" s="176">
        <v>5994</v>
      </c>
      <c r="I34" s="179">
        <v>5994</v>
      </c>
      <c r="J34" s="84"/>
    </row>
    <row r="35" spans="2:10" s="38" customFormat="1" ht="69.75" customHeight="1">
      <c r="B35" s="247"/>
      <c r="C35" s="384" t="s">
        <v>14</v>
      </c>
      <c r="D35" s="328"/>
      <c r="E35" s="328"/>
      <c r="F35" s="238">
        <f>SUM(F36:F40)</f>
        <v>6989</v>
      </c>
      <c r="G35" s="238">
        <f>SUM(G36:G40)</f>
        <v>0</v>
      </c>
      <c r="H35" s="238">
        <f>SUM(H36:H40)</f>
        <v>6989</v>
      </c>
      <c r="I35" s="238">
        <f>SUM(I36:I40)</f>
        <v>6989</v>
      </c>
      <c r="J35" s="84"/>
    </row>
    <row r="36" spans="2:10" s="38" customFormat="1" ht="44.25" customHeight="1">
      <c r="B36" s="245">
        <v>9</v>
      </c>
      <c r="C36" s="258" t="s">
        <v>94</v>
      </c>
      <c r="D36" s="259"/>
      <c r="E36" s="399"/>
      <c r="F36" s="179">
        <v>0</v>
      </c>
      <c r="G36" s="181">
        <v>0</v>
      </c>
      <c r="H36" s="179">
        <v>0</v>
      </c>
      <c r="I36" s="179">
        <v>0</v>
      </c>
      <c r="J36" s="84"/>
    </row>
    <row r="37" spans="2:10" s="38" customFormat="1" ht="29.25" customHeight="1">
      <c r="B37" s="245">
        <v>10</v>
      </c>
      <c r="C37" s="258" t="s">
        <v>57</v>
      </c>
      <c r="D37" s="259"/>
      <c r="E37" s="259"/>
      <c r="F37" s="176">
        <v>3000</v>
      </c>
      <c r="G37" s="176">
        <v>0</v>
      </c>
      <c r="H37" s="176">
        <v>3000</v>
      </c>
      <c r="I37" s="176">
        <v>3000</v>
      </c>
      <c r="J37" s="84"/>
    </row>
    <row r="38" spans="2:10" s="38" customFormat="1" ht="31.5" customHeight="1">
      <c r="B38" s="245">
        <v>11</v>
      </c>
      <c r="C38" s="258" t="s">
        <v>65</v>
      </c>
      <c r="D38" s="258"/>
      <c r="E38" s="258"/>
      <c r="F38" s="179">
        <v>0</v>
      </c>
      <c r="G38" s="177">
        <v>0</v>
      </c>
      <c r="H38" s="179">
        <v>0</v>
      </c>
      <c r="I38" s="179">
        <v>0</v>
      </c>
      <c r="J38" s="84"/>
    </row>
    <row r="39" spans="2:10" s="38" customFormat="1" ht="33" customHeight="1">
      <c r="B39" s="245">
        <v>12</v>
      </c>
      <c r="C39" s="327" t="s">
        <v>71</v>
      </c>
      <c r="D39" s="328"/>
      <c r="E39" s="328"/>
      <c r="F39" s="179">
        <v>3989</v>
      </c>
      <c r="G39" s="177">
        <v>0</v>
      </c>
      <c r="H39" s="179">
        <v>3989</v>
      </c>
      <c r="I39" s="179">
        <v>3989</v>
      </c>
      <c r="J39" s="84"/>
    </row>
    <row r="40" spans="2:10" s="38" customFormat="1" ht="31.5" customHeight="1">
      <c r="B40" s="245">
        <v>13</v>
      </c>
      <c r="C40" s="327" t="s">
        <v>95</v>
      </c>
      <c r="D40" s="328"/>
      <c r="E40" s="328"/>
      <c r="F40" s="179">
        <v>0</v>
      </c>
      <c r="G40" s="177">
        <v>0</v>
      </c>
      <c r="H40" s="179">
        <v>0</v>
      </c>
      <c r="I40" s="179">
        <v>0</v>
      </c>
      <c r="J40" s="84"/>
    </row>
    <row r="41" spans="2:10" s="38" customFormat="1" ht="37.5" customHeight="1">
      <c r="B41" s="247"/>
      <c r="C41" s="384" t="s">
        <v>9</v>
      </c>
      <c r="D41" s="328"/>
      <c r="E41" s="328"/>
      <c r="F41" s="238">
        <f>SUM(F42:F43)</f>
        <v>14397</v>
      </c>
      <c r="G41" s="238">
        <f>SUM(G42:G43)</f>
        <v>0</v>
      </c>
      <c r="H41" s="238">
        <f>SUM(H42:H43)</f>
        <v>14397</v>
      </c>
      <c r="I41" s="238">
        <f>SUM(I42:I43)</f>
        <v>14397</v>
      </c>
      <c r="J41" s="84"/>
    </row>
    <row r="42" spans="2:10" s="38" customFormat="1" ht="47.25" customHeight="1">
      <c r="B42" s="245">
        <v>14</v>
      </c>
      <c r="C42" s="327" t="s">
        <v>73</v>
      </c>
      <c r="D42" s="328"/>
      <c r="E42" s="328"/>
      <c r="F42" s="179">
        <v>4990</v>
      </c>
      <c r="G42" s="177">
        <v>0</v>
      </c>
      <c r="H42" s="179">
        <v>4990</v>
      </c>
      <c r="I42" s="179">
        <v>4990</v>
      </c>
      <c r="J42" s="84"/>
    </row>
    <row r="43" spans="2:10" s="194" customFormat="1" ht="47.25" customHeight="1">
      <c r="B43" s="246">
        <v>28</v>
      </c>
      <c r="C43" s="268" t="s">
        <v>83</v>
      </c>
      <c r="D43" s="402"/>
      <c r="E43" s="402"/>
      <c r="F43" s="190">
        <v>9407</v>
      </c>
      <c r="G43" s="191">
        <v>0</v>
      </c>
      <c r="H43" s="190">
        <v>9407</v>
      </c>
      <c r="I43" s="190">
        <v>9407</v>
      </c>
      <c r="J43" s="244"/>
    </row>
    <row r="44" spans="2:10" ht="39" customHeight="1">
      <c r="B44" s="239"/>
      <c r="C44" s="384" t="s">
        <v>12</v>
      </c>
      <c r="D44" s="385"/>
      <c r="E44" s="385"/>
      <c r="F44" s="238">
        <f>F45+F49</f>
        <v>0</v>
      </c>
      <c r="G44" s="238">
        <f>G45+G49</f>
        <v>0</v>
      </c>
      <c r="H44" s="238">
        <f>H45+H49</f>
        <v>0</v>
      </c>
      <c r="I44" s="238">
        <f>I45+I49</f>
        <v>0</v>
      </c>
      <c r="J44" s="84"/>
    </row>
    <row r="45" spans="2:10" s="38" customFormat="1" ht="27.75" customHeight="1">
      <c r="B45" s="248"/>
      <c r="C45" s="400" t="s">
        <v>37</v>
      </c>
      <c r="D45" s="401"/>
      <c r="E45" s="401"/>
      <c r="F45" s="240">
        <f>SUM(F46:F48)</f>
        <v>0</v>
      </c>
      <c r="G45" s="241">
        <f>SUM(G46:G57)</f>
        <v>0</v>
      </c>
      <c r="H45" s="240">
        <f>SUM(H46:H48)</f>
        <v>0</v>
      </c>
      <c r="I45" s="240">
        <f>SUM(I46:I48)</f>
        <v>0</v>
      </c>
      <c r="J45" s="84"/>
    </row>
    <row r="46" spans="2:10" s="38" customFormat="1" ht="27" customHeight="1" hidden="1">
      <c r="B46" s="245">
        <v>8</v>
      </c>
      <c r="C46" s="258" t="s">
        <v>4</v>
      </c>
      <c r="D46" s="259"/>
      <c r="E46" s="259"/>
      <c r="F46" s="179"/>
      <c r="G46" s="181">
        <v>0</v>
      </c>
      <c r="H46" s="179"/>
      <c r="I46" s="179"/>
      <c r="J46" s="84"/>
    </row>
    <row r="47" spans="2:10" s="38" customFormat="1" ht="28.5" customHeight="1" hidden="1">
      <c r="B47" s="245">
        <v>10</v>
      </c>
      <c r="C47" s="258" t="s">
        <v>5</v>
      </c>
      <c r="D47" s="259"/>
      <c r="E47" s="259"/>
      <c r="F47" s="179"/>
      <c r="G47" s="181">
        <v>0</v>
      </c>
      <c r="H47" s="179"/>
      <c r="I47" s="179"/>
      <c r="J47" s="84"/>
    </row>
    <row r="48" spans="2:10" s="38" customFormat="1" ht="45" customHeight="1">
      <c r="B48" s="245">
        <v>15</v>
      </c>
      <c r="C48" s="258" t="s">
        <v>96</v>
      </c>
      <c r="D48" s="259"/>
      <c r="E48" s="259"/>
      <c r="F48" s="179">
        <v>0</v>
      </c>
      <c r="G48" s="181">
        <v>0</v>
      </c>
      <c r="H48" s="179">
        <v>0</v>
      </c>
      <c r="I48" s="179">
        <v>0</v>
      </c>
      <c r="J48" s="84"/>
    </row>
    <row r="49" spans="2:10" s="38" customFormat="1" ht="19.5" customHeight="1" hidden="1">
      <c r="B49" s="245"/>
      <c r="C49" s="400" t="s">
        <v>25</v>
      </c>
      <c r="D49" s="401"/>
      <c r="E49" s="401"/>
      <c r="F49" s="240">
        <f>F50+F51+F52+F54+F55</f>
        <v>0</v>
      </c>
      <c r="G49" s="240">
        <f>G50+G51+G52+G54+G55</f>
        <v>0</v>
      </c>
      <c r="H49" s="240">
        <f>H50+H51+H52+H54+H55</f>
        <v>0</v>
      </c>
      <c r="I49" s="240">
        <f>I50+I51+I52+I54+I55</f>
        <v>0</v>
      </c>
      <c r="J49" s="84"/>
    </row>
    <row r="50" spans="2:10" s="38" customFormat="1" ht="19.5" customHeight="1" hidden="1">
      <c r="B50" s="245"/>
      <c r="C50" s="258"/>
      <c r="D50" s="259"/>
      <c r="E50" s="259"/>
      <c r="F50" s="179"/>
      <c r="G50" s="181"/>
      <c r="H50" s="179"/>
      <c r="I50" s="179"/>
      <c r="J50" s="84"/>
    </row>
    <row r="51" spans="2:10" s="38" customFormat="1" ht="19.5" customHeight="1" hidden="1">
      <c r="B51" s="245"/>
      <c r="C51" s="327"/>
      <c r="D51" s="328"/>
      <c r="E51" s="328"/>
      <c r="F51" s="181"/>
      <c r="G51" s="181"/>
      <c r="H51" s="179"/>
      <c r="I51" s="179"/>
      <c r="J51" s="84"/>
    </row>
    <row r="52" spans="2:10" s="38" customFormat="1" ht="19.5" customHeight="1" hidden="1">
      <c r="B52" s="245"/>
      <c r="C52" s="327"/>
      <c r="D52" s="328"/>
      <c r="E52" s="328"/>
      <c r="F52" s="179"/>
      <c r="G52" s="181"/>
      <c r="H52" s="179"/>
      <c r="I52" s="179"/>
      <c r="J52" s="84"/>
    </row>
    <row r="53" spans="2:10" s="38" customFormat="1" ht="19.5" customHeight="1" hidden="1">
      <c r="B53" s="245"/>
      <c r="C53" s="249"/>
      <c r="D53" s="250"/>
      <c r="E53" s="250"/>
      <c r="F53" s="181"/>
      <c r="G53" s="181"/>
      <c r="H53" s="181"/>
      <c r="I53" s="181"/>
      <c r="J53" s="84"/>
    </row>
    <row r="54" spans="2:10" s="38" customFormat="1" ht="19.5" customHeight="1" hidden="1">
      <c r="B54" s="245"/>
      <c r="C54" s="327"/>
      <c r="D54" s="328"/>
      <c r="E54" s="328"/>
      <c r="F54" s="181"/>
      <c r="G54" s="181"/>
      <c r="H54" s="181"/>
      <c r="I54" s="179"/>
      <c r="J54" s="84"/>
    </row>
    <row r="55" spans="2:10" s="38" customFormat="1" ht="19.5" customHeight="1" hidden="1">
      <c r="B55" s="245"/>
      <c r="C55" s="327"/>
      <c r="D55" s="328"/>
      <c r="E55" s="328"/>
      <c r="F55" s="181"/>
      <c r="G55" s="181"/>
      <c r="H55" s="179"/>
      <c r="I55" s="179"/>
      <c r="J55" s="84"/>
    </row>
    <row r="56" spans="2:10" s="38" customFormat="1" ht="19.5" customHeight="1" hidden="1">
      <c r="B56" s="245"/>
      <c r="C56" s="327"/>
      <c r="D56" s="328"/>
      <c r="E56" s="328"/>
      <c r="F56" s="181"/>
      <c r="G56" s="181"/>
      <c r="H56" s="181"/>
      <c r="I56" s="181"/>
      <c r="J56" s="84"/>
    </row>
    <row r="57" spans="2:10" s="38" customFormat="1" ht="19.5" customHeight="1" hidden="1">
      <c r="B57" s="245"/>
      <c r="C57" s="327"/>
      <c r="D57" s="328"/>
      <c r="E57" s="328"/>
      <c r="F57" s="181"/>
      <c r="G57" s="181"/>
      <c r="H57" s="181"/>
      <c r="I57" s="181"/>
      <c r="J57" s="84"/>
    </row>
    <row r="58" spans="2:10" ht="39.75" customHeight="1">
      <c r="B58" s="251"/>
      <c r="C58" s="409" t="s">
        <v>113</v>
      </c>
      <c r="D58" s="414"/>
      <c r="E58" s="414"/>
      <c r="F58" s="226">
        <f>F59+F78+F119</f>
        <v>91682</v>
      </c>
      <c r="G58" s="226">
        <f>G59+G78+G119</f>
        <v>0</v>
      </c>
      <c r="H58" s="226">
        <f>H59+H78+H119</f>
        <v>91682</v>
      </c>
      <c r="I58" s="226">
        <f>I59+I78+I119</f>
        <v>91682</v>
      </c>
      <c r="J58" s="84"/>
    </row>
    <row r="59" spans="2:10" ht="28.5" customHeight="1">
      <c r="B59" s="239"/>
      <c r="C59" s="239" t="s">
        <v>15</v>
      </c>
      <c r="D59" s="229"/>
      <c r="E59" s="229"/>
      <c r="F59" s="238">
        <f>F65+F68+F71</f>
        <v>35290</v>
      </c>
      <c r="G59" s="238">
        <f>G65+G68+G71</f>
        <v>0</v>
      </c>
      <c r="H59" s="238">
        <f>H65+H68+H71</f>
        <v>35290</v>
      </c>
      <c r="I59" s="238">
        <f>I65+I68+I71</f>
        <v>35290</v>
      </c>
      <c r="J59" s="84"/>
    </row>
    <row r="60" spans="2:10" ht="30" customHeight="1" hidden="1">
      <c r="B60" s="235"/>
      <c r="C60" s="403" t="s">
        <v>17</v>
      </c>
      <c r="D60" s="403"/>
      <c r="E60" s="403"/>
      <c r="F60" s="242">
        <f>F61+F62</f>
        <v>0</v>
      </c>
      <c r="G60" s="242">
        <f>G61+G62</f>
        <v>0</v>
      </c>
      <c r="H60" s="242"/>
      <c r="I60" s="242">
        <f>I61</f>
        <v>0</v>
      </c>
      <c r="J60" s="84"/>
    </row>
    <row r="61" spans="2:10" ht="19.5" customHeight="1" hidden="1">
      <c r="B61" s="235"/>
      <c r="C61" s="258"/>
      <c r="D61" s="258"/>
      <c r="E61" s="258"/>
      <c r="F61" s="181"/>
      <c r="G61" s="181"/>
      <c r="H61" s="181"/>
      <c r="I61" s="181"/>
      <c r="J61" s="84"/>
    </row>
    <row r="62" spans="2:10" ht="19.5" customHeight="1" hidden="1">
      <c r="B62" s="235"/>
      <c r="C62" s="258"/>
      <c r="D62" s="258"/>
      <c r="E62" s="258"/>
      <c r="F62" s="177"/>
      <c r="G62" s="177"/>
      <c r="H62" s="177"/>
      <c r="I62" s="177"/>
      <c r="J62" s="84"/>
    </row>
    <row r="63" spans="2:10" ht="19.5" customHeight="1" hidden="1">
      <c r="B63" s="235"/>
      <c r="C63" s="258"/>
      <c r="D63" s="258"/>
      <c r="E63" s="258"/>
      <c r="F63" s="177"/>
      <c r="G63" s="177"/>
      <c r="H63" s="177"/>
      <c r="I63" s="177"/>
      <c r="J63" s="84"/>
    </row>
    <row r="64" spans="2:10" ht="19.5" customHeight="1" hidden="1">
      <c r="B64" s="235"/>
      <c r="C64" s="252"/>
      <c r="D64" s="252"/>
      <c r="E64" s="252"/>
      <c r="F64" s="177"/>
      <c r="G64" s="177"/>
      <c r="H64" s="177"/>
      <c r="I64" s="177"/>
      <c r="J64" s="84"/>
    </row>
    <row r="65" spans="2:10" ht="37.5" customHeight="1">
      <c r="B65" s="253"/>
      <c r="C65" s="403" t="s">
        <v>55</v>
      </c>
      <c r="D65" s="403"/>
      <c r="E65" s="403"/>
      <c r="F65" s="243">
        <f>SUM(F66:F67)</f>
        <v>15814</v>
      </c>
      <c r="G65" s="243">
        <f>SUM(G66:G67)</f>
        <v>0</v>
      </c>
      <c r="H65" s="243">
        <f>SUM(H66:H67)</f>
        <v>15814</v>
      </c>
      <c r="I65" s="243">
        <f>SUM(I66:I67)</f>
        <v>15814</v>
      </c>
      <c r="J65" s="84"/>
    </row>
    <row r="66" spans="2:10" s="194" customFormat="1" ht="28.5" customHeight="1">
      <c r="B66" s="254">
        <v>16</v>
      </c>
      <c r="C66" s="268" t="s">
        <v>56</v>
      </c>
      <c r="D66" s="268"/>
      <c r="E66" s="268"/>
      <c r="F66" s="199">
        <f>SUM(G66:H66)</f>
        <v>14924</v>
      </c>
      <c r="G66" s="191">
        <v>0</v>
      </c>
      <c r="H66" s="199">
        <f>SUM(I66)</f>
        <v>14924</v>
      </c>
      <c r="I66" s="199">
        <v>14924</v>
      </c>
      <c r="J66" s="244"/>
    </row>
    <row r="67" spans="2:10" s="194" customFormat="1" ht="28.5" customHeight="1">
      <c r="B67" s="254">
        <v>17</v>
      </c>
      <c r="C67" s="268" t="s">
        <v>67</v>
      </c>
      <c r="D67" s="268"/>
      <c r="E67" s="268"/>
      <c r="F67" s="199">
        <f>SUM(G67:H67)</f>
        <v>890</v>
      </c>
      <c r="G67" s="191">
        <v>0</v>
      </c>
      <c r="H67" s="199">
        <f>SUM(I67)</f>
        <v>890</v>
      </c>
      <c r="I67" s="199">
        <v>890</v>
      </c>
      <c r="J67" s="244"/>
    </row>
    <row r="68" spans="2:10" ht="37.5" customHeight="1">
      <c r="B68" s="253"/>
      <c r="C68" s="403" t="s">
        <v>63</v>
      </c>
      <c r="D68" s="403"/>
      <c r="E68" s="403"/>
      <c r="F68" s="243">
        <f>SUM(F69:F70)</f>
        <v>1499</v>
      </c>
      <c r="G68" s="243">
        <f>SUM(G69:G70)</f>
        <v>0</v>
      </c>
      <c r="H68" s="243">
        <f>SUM(H69:H70)</f>
        <v>1499</v>
      </c>
      <c r="I68" s="243">
        <f>SUM(I69:I70)</f>
        <v>1499</v>
      </c>
      <c r="J68" s="84"/>
    </row>
    <row r="69" spans="2:10" s="194" customFormat="1" ht="28.5" customHeight="1">
      <c r="B69" s="254">
        <v>18</v>
      </c>
      <c r="C69" s="268" t="s">
        <v>64</v>
      </c>
      <c r="D69" s="268"/>
      <c r="E69" s="268"/>
      <c r="F69" s="199">
        <f>SUM(G69:H69)</f>
        <v>1499</v>
      </c>
      <c r="G69" s="191">
        <v>0</v>
      </c>
      <c r="H69" s="199">
        <f>SUM(I69)</f>
        <v>1499</v>
      </c>
      <c r="I69" s="199">
        <v>1499</v>
      </c>
      <c r="J69" s="244"/>
    </row>
    <row r="70" spans="2:10" ht="28.5" customHeight="1">
      <c r="B70" s="254">
        <v>19</v>
      </c>
      <c r="C70" s="268" t="s">
        <v>68</v>
      </c>
      <c r="D70" s="268"/>
      <c r="E70" s="268"/>
      <c r="F70" s="199">
        <v>0</v>
      </c>
      <c r="G70" s="191">
        <v>0</v>
      </c>
      <c r="H70" s="199">
        <f>SUM(I70)</f>
        <v>0</v>
      </c>
      <c r="I70" s="199">
        <v>0</v>
      </c>
      <c r="J70" s="84"/>
    </row>
    <row r="71" spans="2:10" ht="37.5" customHeight="1">
      <c r="B71" s="253"/>
      <c r="C71" s="403" t="s">
        <v>52</v>
      </c>
      <c r="D71" s="403"/>
      <c r="E71" s="403"/>
      <c r="F71" s="243">
        <f>F72</f>
        <v>17977</v>
      </c>
      <c r="G71" s="243">
        <f>G72</f>
        <v>0</v>
      </c>
      <c r="H71" s="243">
        <f>H72</f>
        <v>17977</v>
      </c>
      <c r="I71" s="243">
        <f>I72</f>
        <v>17977</v>
      </c>
      <c r="J71" s="84"/>
    </row>
    <row r="72" spans="2:10" ht="28.5" customHeight="1">
      <c r="B72" s="235">
        <v>20</v>
      </c>
      <c r="C72" s="327" t="s">
        <v>69</v>
      </c>
      <c r="D72" s="327"/>
      <c r="E72" s="327"/>
      <c r="F72" s="176">
        <v>17977</v>
      </c>
      <c r="G72" s="177">
        <v>0</v>
      </c>
      <c r="H72" s="176">
        <v>17977</v>
      </c>
      <c r="I72" s="176">
        <v>17977</v>
      </c>
      <c r="J72" s="84"/>
    </row>
    <row r="73" spans="2:10" ht="30" customHeight="1" hidden="1">
      <c r="B73" s="235"/>
      <c r="C73" s="403" t="s">
        <v>17</v>
      </c>
      <c r="D73" s="403"/>
      <c r="E73" s="403"/>
      <c r="F73" s="242">
        <f>F74+F75</f>
        <v>0</v>
      </c>
      <c r="G73" s="242">
        <f>G74+G75</f>
        <v>0</v>
      </c>
      <c r="H73" s="242"/>
      <c r="I73" s="242">
        <f>I74</f>
        <v>0</v>
      </c>
      <c r="J73" s="84"/>
    </row>
    <row r="74" spans="2:10" ht="19.5" customHeight="1" hidden="1">
      <c r="B74" s="235"/>
      <c r="C74" s="258"/>
      <c r="D74" s="258"/>
      <c r="E74" s="258"/>
      <c r="F74" s="181"/>
      <c r="G74" s="181"/>
      <c r="H74" s="181"/>
      <c r="I74" s="181"/>
      <c r="J74" s="84"/>
    </row>
    <row r="75" spans="2:10" ht="19.5" customHeight="1" hidden="1">
      <c r="B75" s="235"/>
      <c r="C75" s="258"/>
      <c r="D75" s="258"/>
      <c r="E75" s="258"/>
      <c r="F75" s="177"/>
      <c r="G75" s="177"/>
      <c r="H75" s="177"/>
      <c r="I75" s="177"/>
      <c r="J75" s="84"/>
    </row>
    <row r="76" spans="2:10" ht="19.5" customHeight="1" hidden="1">
      <c r="B76" s="235"/>
      <c r="C76" s="258"/>
      <c r="D76" s="258"/>
      <c r="E76" s="258"/>
      <c r="F76" s="177"/>
      <c r="G76" s="177"/>
      <c r="H76" s="177"/>
      <c r="I76" s="177"/>
      <c r="J76" s="84"/>
    </row>
    <row r="77" spans="2:10" ht="19.5" customHeight="1" hidden="1">
      <c r="B77" s="235"/>
      <c r="C77" s="252"/>
      <c r="D77" s="252"/>
      <c r="E77" s="252"/>
      <c r="F77" s="177"/>
      <c r="G77" s="177"/>
      <c r="H77" s="177"/>
      <c r="I77" s="177"/>
      <c r="J77" s="84"/>
    </row>
    <row r="78" spans="2:10" ht="37.5" customHeight="1">
      <c r="B78" s="239"/>
      <c r="C78" s="379" t="s">
        <v>16</v>
      </c>
      <c r="D78" s="380"/>
      <c r="E78" s="381"/>
      <c r="F78" s="238">
        <f>F118</f>
        <v>4739</v>
      </c>
      <c r="G78" s="238">
        <f>G118</f>
        <v>0</v>
      </c>
      <c r="H78" s="238">
        <f>H118</f>
        <v>4739</v>
      </c>
      <c r="I78" s="238">
        <f>I118</f>
        <v>4739</v>
      </c>
      <c r="J78" s="84"/>
    </row>
    <row r="79" spans="2:10" ht="39" customHeight="1">
      <c r="B79" s="253"/>
      <c r="C79" s="403" t="s">
        <v>51</v>
      </c>
      <c r="D79" s="403"/>
      <c r="E79" s="403"/>
      <c r="F79" s="243">
        <f>SUM(F118)</f>
        <v>4739</v>
      </c>
      <c r="G79" s="243">
        <f>SUM(G118)</f>
        <v>0</v>
      </c>
      <c r="H79" s="243">
        <f>SUM(H118)</f>
        <v>4739</v>
      </c>
      <c r="I79" s="243">
        <f>SUM(I118)</f>
        <v>4739</v>
      </c>
      <c r="J79" s="84"/>
    </row>
    <row r="80" spans="2:10" ht="19.5" customHeight="1" hidden="1">
      <c r="B80" s="235">
        <v>12</v>
      </c>
      <c r="C80" s="327"/>
      <c r="D80" s="327"/>
      <c r="E80" s="327"/>
      <c r="F80" s="176">
        <v>20000</v>
      </c>
      <c r="G80" s="177">
        <v>0</v>
      </c>
      <c r="H80" s="176">
        <v>20000</v>
      </c>
      <c r="I80" s="176">
        <v>20000</v>
      </c>
      <c r="J80" s="84"/>
    </row>
    <row r="81" spans="2:10" ht="19.5" customHeight="1" hidden="1">
      <c r="B81" s="253"/>
      <c r="C81" s="403" t="s">
        <v>29</v>
      </c>
      <c r="D81" s="403"/>
      <c r="E81" s="403"/>
      <c r="F81" s="243">
        <f>F82</f>
        <v>0</v>
      </c>
      <c r="G81" s="242">
        <f>G86</f>
        <v>0</v>
      </c>
      <c r="H81" s="243">
        <f>H82</f>
        <v>0</v>
      </c>
      <c r="I81" s="243">
        <f>I82</f>
        <v>0</v>
      </c>
      <c r="J81" s="84"/>
    </row>
    <row r="82" spans="2:10" ht="19.5" customHeight="1" hidden="1">
      <c r="B82" s="235"/>
      <c r="C82" s="327"/>
      <c r="D82" s="327"/>
      <c r="E82" s="327"/>
      <c r="F82" s="181"/>
      <c r="G82" s="181"/>
      <c r="H82" s="179"/>
      <c r="I82" s="179"/>
      <c r="J82" s="84"/>
    </row>
    <row r="83" spans="2:10" ht="19.5" customHeight="1" hidden="1">
      <c r="B83" s="253"/>
      <c r="C83" s="403" t="s">
        <v>26</v>
      </c>
      <c r="D83" s="403"/>
      <c r="E83" s="403"/>
      <c r="F83" s="243">
        <f>F84</f>
        <v>0</v>
      </c>
      <c r="G83" s="242">
        <f>G88</f>
        <v>0</v>
      </c>
      <c r="H83" s="242">
        <f>H84</f>
        <v>0</v>
      </c>
      <c r="I83" s="243">
        <f>I84</f>
        <v>0</v>
      </c>
      <c r="J83" s="84"/>
    </row>
    <row r="84" spans="2:10" ht="19.5" customHeight="1" hidden="1">
      <c r="B84" s="235"/>
      <c r="C84" s="270"/>
      <c r="D84" s="270"/>
      <c r="E84" s="270"/>
      <c r="F84" s="176"/>
      <c r="G84" s="177"/>
      <c r="H84" s="176"/>
      <c r="I84" s="176"/>
      <c r="J84" s="84"/>
    </row>
    <row r="85" spans="2:10" ht="19.5" customHeight="1" hidden="1">
      <c r="B85" s="235">
        <v>14</v>
      </c>
      <c r="C85" s="270"/>
      <c r="D85" s="270"/>
      <c r="E85" s="270"/>
      <c r="F85" s="177"/>
      <c r="G85" s="177"/>
      <c r="H85" s="177"/>
      <c r="I85" s="177"/>
      <c r="J85" s="84"/>
    </row>
    <row r="86" spans="2:10" ht="19.5" customHeight="1" hidden="1">
      <c r="B86" s="239"/>
      <c r="C86" s="239" t="s">
        <v>16</v>
      </c>
      <c r="D86" s="229"/>
      <c r="E86" s="229"/>
      <c r="F86" s="177"/>
      <c r="G86" s="177"/>
      <c r="H86" s="177"/>
      <c r="I86" s="177"/>
      <c r="J86" s="84"/>
    </row>
    <row r="87" spans="2:10" ht="19.5" customHeight="1" hidden="1">
      <c r="B87" s="253"/>
      <c r="C87" s="404" t="s">
        <v>24</v>
      </c>
      <c r="D87" s="404"/>
      <c r="E87" s="404"/>
      <c r="F87" s="177"/>
      <c r="G87" s="177"/>
      <c r="H87" s="177"/>
      <c r="I87" s="177"/>
      <c r="J87" s="84"/>
    </row>
    <row r="88" spans="2:10" ht="19.5" customHeight="1" hidden="1">
      <c r="B88" s="235"/>
      <c r="C88" s="270"/>
      <c r="D88" s="270"/>
      <c r="E88" s="270"/>
      <c r="F88" s="177"/>
      <c r="G88" s="177"/>
      <c r="H88" s="177"/>
      <c r="I88" s="177"/>
      <c r="J88" s="84"/>
    </row>
    <row r="89" spans="2:10" ht="19.5" customHeight="1" hidden="1">
      <c r="B89" s="235"/>
      <c r="C89" s="270"/>
      <c r="D89" s="271"/>
      <c r="E89" s="271"/>
      <c r="F89" s="177"/>
      <c r="G89" s="177"/>
      <c r="H89" s="177"/>
      <c r="I89" s="177"/>
      <c r="J89" s="84"/>
    </row>
    <row r="90" spans="2:10" ht="19.5" customHeight="1" hidden="1">
      <c r="B90" s="235"/>
      <c r="C90" s="270"/>
      <c r="D90" s="271"/>
      <c r="E90" s="271"/>
      <c r="F90" s="177"/>
      <c r="G90" s="177"/>
      <c r="H90" s="177"/>
      <c r="I90" s="177"/>
      <c r="J90" s="84"/>
    </row>
    <row r="91" spans="2:10" ht="19.5" customHeight="1" hidden="1">
      <c r="B91" s="235"/>
      <c r="C91" s="270"/>
      <c r="D91" s="271"/>
      <c r="E91" s="271"/>
      <c r="F91" s="177"/>
      <c r="G91" s="177"/>
      <c r="H91" s="177"/>
      <c r="I91" s="177"/>
      <c r="J91" s="84"/>
    </row>
    <row r="92" spans="2:10" ht="19.5" customHeight="1" hidden="1">
      <c r="B92" s="253"/>
      <c r="C92" s="404" t="s">
        <v>18</v>
      </c>
      <c r="D92" s="405"/>
      <c r="E92" s="405"/>
      <c r="F92" s="177"/>
      <c r="G92" s="177"/>
      <c r="H92" s="177"/>
      <c r="I92" s="177"/>
      <c r="J92" s="84"/>
    </row>
    <row r="93" spans="2:10" ht="19.5" customHeight="1" hidden="1">
      <c r="B93" s="235"/>
      <c r="C93" s="270"/>
      <c r="D93" s="271"/>
      <c r="E93" s="271"/>
      <c r="F93" s="177"/>
      <c r="G93" s="177"/>
      <c r="H93" s="177"/>
      <c r="I93" s="177"/>
      <c r="J93" s="84"/>
    </row>
    <row r="94" spans="2:10" ht="19.5" customHeight="1" hidden="1">
      <c r="B94" s="235"/>
      <c r="C94" s="270"/>
      <c r="D94" s="271"/>
      <c r="E94" s="271"/>
      <c r="F94" s="177"/>
      <c r="G94" s="177"/>
      <c r="H94" s="177"/>
      <c r="I94" s="177"/>
      <c r="J94" s="84"/>
    </row>
    <row r="95" spans="2:10" ht="19.5" customHeight="1" hidden="1">
      <c r="B95" s="235"/>
      <c r="C95" s="270"/>
      <c r="D95" s="271"/>
      <c r="E95" s="271"/>
      <c r="F95" s="177"/>
      <c r="G95" s="177"/>
      <c r="H95" s="177"/>
      <c r="I95" s="177"/>
      <c r="J95" s="84"/>
    </row>
    <row r="96" spans="2:10" ht="19.5" customHeight="1" hidden="1">
      <c r="B96" s="235"/>
      <c r="C96" s="270"/>
      <c r="D96" s="271"/>
      <c r="E96" s="271"/>
      <c r="F96" s="177"/>
      <c r="G96" s="177"/>
      <c r="H96" s="177"/>
      <c r="I96" s="177"/>
      <c r="J96" s="84"/>
    </row>
    <row r="97" spans="2:10" ht="19.5" customHeight="1" hidden="1">
      <c r="B97" s="235"/>
      <c r="C97" s="270"/>
      <c r="D97" s="271"/>
      <c r="E97" s="271"/>
      <c r="F97" s="177"/>
      <c r="G97" s="177"/>
      <c r="H97" s="177"/>
      <c r="I97" s="177"/>
      <c r="J97" s="84"/>
    </row>
    <row r="98" spans="2:10" ht="19.5" customHeight="1" hidden="1">
      <c r="B98" s="235"/>
      <c r="C98" s="270"/>
      <c r="D98" s="271"/>
      <c r="E98" s="271"/>
      <c r="F98" s="177"/>
      <c r="G98" s="177"/>
      <c r="H98" s="177"/>
      <c r="I98" s="177"/>
      <c r="J98" s="84"/>
    </row>
    <row r="99" spans="2:10" ht="19.5" customHeight="1" hidden="1">
      <c r="B99" s="239"/>
      <c r="C99" s="411" t="s">
        <v>14</v>
      </c>
      <c r="D99" s="412"/>
      <c r="E99" s="412"/>
      <c r="F99" s="177"/>
      <c r="G99" s="177"/>
      <c r="H99" s="177"/>
      <c r="I99" s="177"/>
      <c r="J99" s="84"/>
    </row>
    <row r="100" spans="2:10" ht="19.5" customHeight="1" hidden="1">
      <c r="B100" s="253"/>
      <c r="C100" s="404" t="s">
        <v>21</v>
      </c>
      <c r="D100" s="405"/>
      <c r="E100" s="405"/>
      <c r="F100" s="177"/>
      <c r="G100" s="177"/>
      <c r="H100" s="177"/>
      <c r="I100" s="177"/>
      <c r="J100" s="84"/>
    </row>
    <row r="101" spans="2:10" ht="19.5" customHeight="1" hidden="1">
      <c r="B101" s="235"/>
      <c r="C101" s="231" t="s">
        <v>3</v>
      </c>
      <c r="D101" s="177"/>
      <c r="E101" s="177"/>
      <c r="F101" s="177"/>
      <c r="G101" s="177"/>
      <c r="H101" s="177"/>
      <c r="I101" s="177"/>
      <c r="J101" s="84"/>
    </row>
    <row r="102" spans="2:10" ht="19.5" customHeight="1" hidden="1">
      <c r="B102" s="235"/>
      <c r="C102" s="258"/>
      <c r="D102" s="259"/>
      <c r="E102" s="259"/>
      <c r="F102" s="177"/>
      <c r="G102" s="177"/>
      <c r="H102" s="177"/>
      <c r="I102" s="177"/>
      <c r="J102" s="84"/>
    </row>
    <row r="103" spans="2:10" ht="19.5" customHeight="1" hidden="1">
      <c r="B103" s="235"/>
      <c r="C103" s="258"/>
      <c r="D103" s="259"/>
      <c r="E103" s="259"/>
      <c r="F103" s="177"/>
      <c r="G103" s="177"/>
      <c r="H103" s="177"/>
      <c r="I103" s="177"/>
      <c r="J103" s="84"/>
    </row>
    <row r="104" spans="2:10" ht="19.5" customHeight="1" hidden="1">
      <c r="B104" s="235"/>
      <c r="C104" s="258"/>
      <c r="D104" s="259"/>
      <c r="E104" s="259"/>
      <c r="F104" s="177"/>
      <c r="G104" s="177"/>
      <c r="H104" s="177"/>
      <c r="I104" s="177"/>
      <c r="J104" s="84"/>
    </row>
    <row r="105" spans="2:10" ht="19.5" customHeight="1" hidden="1">
      <c r="B105" s="245"/>
      <c r="C105" s="258" t="s">
        <v>22</v>
      </c>
      <c r="D105" s="259"/>
      <c r="E105" s="259"/>
      <c r="F105" s="177"/>
      <c r="G105" s="177"/>
      <c r="H105" s="177"/>
      <c r="I105" s="177"/>
      <c r="J105" s="84"/>
    </row>
    <row r="106" spans="2:10" ht="19.5" customHeight="1" hidden="1">
      <c r="B106" s="251"/>
      <c r="C106" s="406" t="s">
        <v>110</v>
      </c>
      <c r="D106" s="407"/>
      <c r="E106" s="407"/>
      <c r="F106" s="177"/>
      <c r="G106" s="177"/>
      <c r="H106" s="177"/>
      <c r="I106" s="177"/>
      <c r="J106" s="84"/>
    </row>
    <row r="107" spans="2:10" ht="19.5" customHeight="1" hidden="1">
      <c r="B107" s="239"/>
      <c r="C107" s="239" t="s">
        <v>15</v>
      </c>
      <c r="D107" s="230"/>
      <c r="E107" s="230"/>
      <c r="F107" s="177"/>
      <c r="G107" s="177"/>
      <c r="H107" s="177"/>
      <c r="I107" s="177"/>
      <c r="J107" s="84"/>
    </row>
    <row r="108" spans="2:10" s="38" customFormat="1" ht="19.5" customHeight="1" hidden="1">
      <c r="B108" s="235"/>
      <c r="C108" s="403" t="s">
        <v>19</v>
      </c>
      <c r="D108" s="408"/>
      <c r="E108" s="408"/>
      <c r="F108" s="177"/>
      <c r="G108" s="177"/>
      <c r="H108" s="177"/>
      <c r="I108" s="177"/>
      <c r="J108" s="84"/>
    </row>
    <row r="109" spans="2:10" s="38" customFormat="1" ht="19.5" customHeight="1" hidden="1">
      <c r="B109" s="245"/>
      <c r="C109" s="258"/>
      <c r="D109" s="259"/>
      <c r="E109" s="259"/>
      <c r="F109" s="177"/>
      <c r="G109" s="177"/>
      <c r="H109" s="177"/>
      <c r="I109" s="177"/>
      <c r="J109" s="84"/>
    </row>
    <row r="110" spans="2:10" s="38" customFormat="1" ht="19.5" customHeight="1" hidden="1">
      <c r="B110" s="245"/>
      <c r="C110" s="258"/>
      <c r="D110" s="259"/>
      <c r="E110" s="259"/>
      <c r="F110" s="177"/>
      <c r="G110" s="177"/>
      <c r="H110" s="177"/>
      <c r="I110" s="177"/>
      <c r="J110" s="84"/>
    </row>
    <row r="111" spans="2:10" s="38" customFormat="1" ht="19.5" customHeight="1" hidden="1">
      <c r="B111" s="245"/>
      <c r="C111" s="258"/>
      <c r="D111" s="259"/>
      <c r="E111" s="259"/>
      <c r="F111" s="177"/>
      <c r="G111" s="177"/>
      <c r="H111" s="177"/>
      <c r="I111" s="177"/>
      <c r="J111" s="84"/>
    </row>
    <row r="112" spans="2:10" s="38" customFormat="1" ht="19.5" customHeight="1" hidden="1">
      <c r="B112" s="245"/>
      <c r="C112" s="258"/>
      <c r="D112" s="259"/>
      <c r="E112" s="259"/>
      <c r="F112" s="177"/>
      <c r="G112" s="177"/>
      <c r="H112" s="177"/>
      <c r="I112" s="177"/>
      <c r="J112" s="84"/>
    </row>
    <row r="113" spans="2:10" ht="19.5" customHeight="1" hidden="1">
      <c r="B113" s="255"/>
      <c r="C113" s="411" t="s">
        <v>14</v>
      </c>
      <c r="D113" s="412"/>
      <c r="E113" s="412"/>
      <c r="F113" s="177"/>
      <c r="G113" s="177"/>
      <c r="H113" s="177"/>
      <c r="I113" s="177"/>
      <c r="J113" s="84"/>
    </row>
    <row r="114" spans="2:10" ht="19.5" customHeight="1" hidden="1">
      <c r="B114" s="235">
        <v>15</v>
      </c>
      <c r="C114" s="327"/>
      <c r="D114" s="328"/>
      <c r="E114" s="328"/>
      <c r="F114" s="177"/>
      <c r="G114" s="177"/>
      <c r="H114" s="177"/>
      <c r="I114" s="177"/>
      <c r="J114" s="84"/>
    </row>
    <row r="115" spans="2:10" ht="19.5" customHeight="1" hidden="1">
      <c r="B115" s="256"/>
      <c r="C115" s="409"/>
      <c r="D115" s="409"/>
      <c r="E115" s="409"/>
      <c r="F115" s="177"/>
      <c r="G115" s="177"/>
      <c r="H115" s="177"/>
      <c r="I115" s="177"/>
      <c r="J115" s="84"/>
    </row>
    <row r="116" spans="2:10" ht="19.5" customHeight="1" hidden="1">
      <c r="B116" s="245"/>
      <c r="C116" s="258"/>
      <c r="D116" s="259"/>
      <c r="E116" s="259"/>
      <c r="F116" s="177"/>
      <c r="G116" s="177"/>
      <c r="H116" s="177"/>
      <c r="I116" s="177"/>
      <c r="J116" s="84"/>
    </row>
    <row r="117" spans="2:10" ht="19.5" customHeight="1" hidden="1">
      <c r="B117" s="257"/>
      <c r="C117" s="403" t="s">
        <v>28</v>
      </c>
      <c r="D117" s="415"/>
      <c r="E117" s="415"/>
      <c r="F117" s="243">
        <f>F118</f>
        <v>4739</v>
      </c>
      <c r="G117" s="242">
        <f>G130</f>
        <v>0</v>
      </c>
      <c r="H117" s="242">
        <f>H118</f>
        <v>4739</v>
      </c>
      <c r="I117" s="243">
        <f>I118</f>
        <v>4739</v>
      </c>
      <c r="J117" s="84"/>
    </row>
    <row r="118" spans="2:10" ht="39" customHeight="1">
      <c r="B118" s="245">
        <v>21</v>
      </c>
      <c r="C118" s="270" t="s">
        <v>47</v>
      </c>
      <c r="D118" s="271"/>
      <c r="E118" s="271"/>
      <c r="F118" s="176">
        <v>4739</v>
      </c>
      <c r="G118" s="177">
        <v>0</v>
      </c>
      <c r="H118" s="176">
        <v>4739</v>
      </c>
      <c r="I118" s="176">
        <v>4739</v>
      </c>
      <c r="J118" s="84"/>
    </row>
    <row r="119" spans="2:10" ht="28.5" customHeight="1">
      <c r="B119" s="247"/>
      <c r="C119" s="384" t="s">
        <v>14</v>
      </c>
      <c r="D119" s="328"/>
      <c r="E119" s="328"/>
      <c r="F119" s="238">
        <f>F120+F123+F125</f>
        <v>51653</v>
      </c>
      <c r="G119" s="238">
        <f>G120+G123+G125</f>
        <v>0</v>
      </c>
      <c r="H119" s="238">
        <f>H120+H123+H125</f>
        <v>51653</v>
      </c>
      <c r="I119" s="238">
        <f>I120+I123+I125</f>
        <v>51653</v>
      </c>
      <c r="J119" s="84"/>
    </row>
    <row r="120" spans="2:10" ht="36.75" customHeight="1">
      <c r="B120" s="253"/>
      <c r="C120" s="403" t="s">
        <v>51</v>
      </c>
      <c r="D120" s="403"/>
      <c r="E120" s="403"/>
      <c r="F120" s="243">
        <f>F122</f>
        <v>2543</v>
      </c>
      <c r="G120" s="243">
        <f>G122</f>
        <v>0</v>
      </c>
      <c r="H120" s="243">
        <f>H122</f>
        <v>2543</v>
      </c>
      <c r="I120" s="243">
        <f>I122</f>
        <v>2543</v>
      </c>
      <c r="J120" s="84"/>
    </row>
    <row r="121" spans="2:10" ht="31.5" customHeight="1">
      <c r="B121" s="245">
        <v>22</v>
      </c>
      <c r="C121" s="410" t="s">
        <v>50</v>
      </c>
      <c r="D121" s="416"/>
      <c r="E121" s="417"/>
      <c r="F121" s="176">
        <v>0</v>
      </c>
      <c r="G121" s="177">
        <v>0</v>
      </c>
      <c r="H121" s="176">
        <v>0</v>
      </c>
      <c r="I121" s="176">
        <v>0</v>
      </c>
      <c r="J121" s="84"/>
    </row>
    <row r="122" spans="2:10" s="194" customFormat="1" ht="31.5" customHeight="1">
      <c r="B122" s="246">
        <v>35</v>
      </c>
      <c r="C122" s="332" t="s">
        <v>98</v>
      </c>
      <c r="D122" s="421"/>
      <c r="E122" s="422"/>
      <c r="F122" s="199">
        <f>SUM(G122:H122)</f>
        <v>2543</v>
      </c>
      <c r="G122" s="191">
        <v>0</v>
      </c>
      <c r="H122" s="199">
        <f>SUM(I122)</f>
        <v>2543</v>
      </c>
      <c r="I122" s="199">
        <v>2543</v>
      </c>
      <c r="J122" s="244"/>
    </row>
    <row r="123" spans="2:10" ht="36.75" customHeight="1">
      <c r="B123" s="253"/>
      <c r="C123" s="403" t="s">
        <v>26</v>
      </c>
      <c r="D123" s="403"/>
      <c r="E123" s="403"/>
      <c r="F123" s="243">
        <f>F124</f>
        <v>14400</v>
      </c>
      <c r="G123" s="243">
        <f>G124</f>
        <v>0</v>
      </c>
      <c r="H123" s="243">
        <f>H124</f>
        <v>14400</v>
      </c>
      <c r="I123" s="243">
        <f>I124</f>
        <v>14400</v>
      </c>
      <c r="J123" s="84"/>
    </row>
    <row r="124" spans="2:10" ht="31.5" customHeight="1">
      <c r="B124" s="245">
        <v>23</v>
      </c>
      <c r="C124" s="327" t="s">
        <v>92</v>
      </c>
      <c r="D124" s="327"/>
      <c r="E124" s="327"/>
      <c r="F124" s="176">
        <v>14400</v>
      </c>
      <c r="G124" s="177">
        <v>0</v>
      </c>
      <c r="H124" s="176">
        <v>14400</v>
      </c>
      <c r="I124" s="176">
        <v>14400</v>
      </c>
      <c r="J124" s="84"/>
    </row>
    <row r="125" spans="2:10" ht="36.75" customHeight="1">
      <c r="B125" s="253"/>
      <c r="C125" s="403" t="s">
        <v>52</v>
      </c>
      <c r="D125" s="403"/>
      <c r="E125" s="403"/>
      <c r="F125" s="243">
        <f>SUM(F126:F129)</f>
        <v>34710</v>
      </c>
      <c r="G125" s="243">
        <f>SUM(G126:G129)</f>
        <v>0</v>
      </c>
      <c r="H125" s="243">
        <f>SUM(H126:H129)</f>
        <v>34710</v>
      </c>
      <c r="I125" s="243">
        <f>SUM(I126:I129)</f>
        <v>34710</v>
      </c>
      <c r="J125" s="84"/>
    </row>
    <row r="126" spans="2:10" ht="31.5" customHeight="1">
      <c r="B126" s="245">
        <v>24</v>
      </c>
      <c r="C126" s="327" t="s">
        <v>53</v>
      </c>
      <c r="D126" s="327"/>
      <c r="E126" s="327"/>
      <c r="F126" s="176">
        <v>15917</v>
      </c>
      <c r="G126" s="177">
        <v>0</v>
      </c>
      <c r="H126" s="176">
        <v>15917</v>
      </c>
      <c r="I126" s="176">
        <v>15917</v>
      </c>
      <c r="J126" s="84"/>
    </row>
    <row r="127" spans="2:10" s="194" customFormat="1" ht="31.5" customHeight="1">
      <c r="B127" s="246">
        <v>25</v>
      </c>
      <c r="C127" s="314" t="s">
        <v>58</v>
      </c>
      <c r="D127" s="315"/>
      <c r="E127" s="315"/>
      <c r="F127" s="190">
        <f>SUM(G127:H127)</f>
        <v>2985</v>
      </c>
      <c r="G127" s="191">
        <v>0</v>
      </c>
      <c r="H127" s="190">
        <f>SUM(I127)</f>
        <v>2985</v>
      </c>
      <c r="I127" s="190">
        <v>2985</v>
      </c>
      <c r="J127" s="244"/>
    </row>
    <row r="128" spans="2:10" s="194" customFormat="1" ht="31.5" customHeight="1">
      <c r="B128" s="246">
        <v>26</v>
      </c>
      <c r="C128" s="314" t="s">
        <v>61</v>
      </c>
      <c r="D128" s="315"/>
      <c r="E128" s="315"/>
      <c r="F128" s="190">
        <f>SUM(G128:H128)</f>
        <v>2988</v>
      </c>
      <c r="G128" s="191">
        <v>0</v>
      </c>
      <c r="H128" s="190">
        <f>SUM(I128)</f>
        <v>2988</v>
      </c>
      <c r="I128" s="190">
        <v>2988</v>
      </c>
      <c r="J128" s="244"/>
    </row>
    <row r="129" spans="1:10" ht="31.5" customHeight="1">
      <c r="A129" s="183"/>
      <c r="B129" s="245">
        <v>34</v>
      </c>
      <c r="C129" s="258" t="s">
        <v>97</v>
      </c>
      <c r="D129" s="259"/>
      <c r="E129" s="259"/>
      <c r="F129" s="179">
        <v>12820</v>
      </c>
      <c r="G129" s="177">
        <v>0</v>
      </c>
      <c r="H129" s="179">
        <v>12820</v>
      </c>
      <c r="I129" s="179">
        <v>12820</v>
      </c>
      <c r="J129" s="84"/>
    </row>
    <row r="130" spans="2:9" ht="15">
      <c r="B130" s="10"/>
      <c r="C130" s="55"/>
      <c r="D130" s="11"/>
      <c r="E130" s="28"/>
      <c r="F130" s="29"/>
      <c r="G130" s="21"/>
      <c r="H130" s="29"/>
      <c r="I130" s="21"/>
    </row>
    <row r="131" spans="2:9" ht="15">
      <c r="B131" s="10"/>
      <c r="C131" s="32" t="s">
        <v>23</v>
      </c>
      <c r="D131" s="31"/>
      <c r="E131" s="31"/>
      <c r="F131" s="31"/>
      <c r="G131" s="31"/>
      <c r="H131" s="31"/>
      <c r="I131" s="31"/>
    </row>
    <row r="132" spans="2:9" ht="14.25">
      <c r="B132" s="10"/>
      <c r="C132" s="173" t="s">
        <v>74</v>
      </c>
      <c r="D132" s="31"/>
      <c r="E132" s="31"/>
      <c r="F132" s="31"/>
      <c r="G132" s="31"/>
      <c r="H132" s="31"/>
      <c r="I132" s="31"/>
    </row>
    <row r="133" spans="2:9" ht="12.75">
      <c r="B133" s="10"/>
      <c r="C133" s="174" t="s">
        <v>75</v>
      </c>
      <c r="D133" s="31"/>
      <c r="E133" s="31"/>
      <c r="F133" s="31"/>
      <c r="G133" s="31"/>
      <c r="H133" s="31"/>
      <c r="I133" s="31"/>
    </row>
    <row r="134" spans="2:9" ht="12.75">
      <c r="B134" s="10"/>
      <c r="C134" s="31"/>
      <c r="D134" s="31"/>
      <c r="E134" s="31"/>
      <c r="F134" s="31"/>
      <c r="G134" s="31"/>
      <c r="H134" s="31"/>
      <c r="I134" s="31"/>
    </row>
    <row r="135" spans="2:9" ht="12.75">
      <c r="B135" s="10"/>
      <c r="C135" s="31"/>
      <c r="D135" s="31"/>
      <c r="E135" s="31"/>
      <c r="F135" s="31"/>
      <c r="G135" s="31"/>
      <c r="H135" s="31"/>
      <c r="I135" s="31"/>
    </row>
    <row r="136" spans="2:9" ht="12.75">
      <c r="B136" s="10"/>
      <c r="C136" s="31"/>
      <c r="D136" s="31"/>
      <c r="E136" s="31"/>
      <c r="F136" s="31"/>
      <c r="G136" s="31"/>
      <c r="H136" s="31"/>
      <c r="I136" s="31"/>
    </row>
    <row r="137" spans="2:9" ht="12.75">
      <c r="B137" s="10"/>
      <c r="C137" s="31"/>
      <c r="D137" s="31"/>
      <c r="E137" s="31"/>
      <c r="F137" s="31"/>
      <c r="G137" s="31"/>
      <c r="H137" s="31"/>
      <c r="I137" s="31"/>
    </row>
    <row r="138" spans="2:9" ht="12.75">
      <c r="B138" s="10"/>
      <c r="C138" s="31"/>
      <c r="D138" s="31"/>
      <c r="E138" s="31"/>
      <c r="F138" s="31"/>
      <c r="G138" s="31"/>
      <c r="H138" s="31"/>
      <c r="I138" s="31"/>
    </row>
    <row r="139" spans="2:9" ht="12.75">
      <c r="B139" s="10"/>
      <c r="C139" s="31"/>
      <c r="D139" s="31"/>
      <c r="E139" s="31"/>
      <c r="F139" s="31"/>
      <c r="G139" s="31"/>
      <c r="H139" s="31"/>
      <c r="I139" s="31"/>
    </row>
    <row r="140" spans="2:9" ht="12.75">
      <c r="B140" s="10"/>
      <c r="C140" s="31"/>
      <c r="D140" s="31"/>
      <c r="E140" s="31"/>
      <c r="F140" s="31"/>
      <c r="G140" s="31"/>
      <c r="H140" s="31"/>
      <c r="I140" s="31"/>
    </row>
    <row r="141" spans="2:9" ht="12.75">
      <c r="B141" s="10"/>
      <c r="C141" s="31"/>
      <c r="D141" s="31"/>
      <c r="E141" s="31"/>
      <c r="F141" s="31"/>
      <c r="G141" s="31"/>
      <c r="H141" s="31"/>
      <c r="I141" s="31"/>
    </row>
    <row r="142" spans="2:9" ht="12.75">
      <c r="B142" s="10"/>
      <c r="C142" s="31"/>
      <c r="D142" s="31"/>
      <c r="E142" s="31"/>
      <c r="F142" s="31"/>
      <c r="G142" s="31"/>
      <c r="H142" s="31"/>
      <c r="I142" s="31"/>
    </row>
    <row r="143" spans="3:9" ht="12.75">
      <c r="C143" s="31"/>
      <c r="D143" s="31"/>
      <c r="E143" s="31"/>
      <c r="F143" s="31"/>
      <c r="G143" s="31"/>
      <c r="H143" s="31"/>
      <c r="I143" s="31"/>
    </row>
    <row r="144" spans="3:9" ht="12.75">
      <c r="C144" s="31"/>
      <c r="D144" s="31"/>
      <c r="E144" s="31"/>
      <c r="F144" s="31"/>
      <c r="G144" s="31"/>
      <c r="H144" s="31"/>
      <c r="I144" s="31"/>
    </row>
  </sheetData>
  <sheetProtection/>
  <mergeCells count="112">
    <mergeCell ref="C121:E121"/>
    <mergeCell ref="C128:E128"/>
    <mergeCell ref="C5:E5"/>
    <mergeCell ref="C123:E123"/>
    <mergeCell ref="C124:E124"/>
    <mergeCell ref="C68:E68"/>
    <mergeCell ref="C70:E70"/>
    <mergeCell ref="C120:E120"/>
    <mergeCell ref="C122:E122"/>
    <mergeCell ref="C69:E69"/>
    <mergeCell ref="C117:E117"/>
    <mergeCell ref="C118:E118"/>
    <mergeCell ref="C119:E119"/>
    <mergeCell ref="C28:E28"/>
    <mergeCell ref="C27:E27"/>
    <mergeCell ref="C26:E26"/>
    <mergeCell ref="C71:E71"/>
    <mergeCell ref="C72:E72"/>
    <mergeCell ref="C104:E104"/>
    <mergeCell ref="C105:E105"/>
    <mergeCell ref="C25:E25"/>
    <mergeCell ref="C65:E65"/>
    <mergeCell ref="C67:E67"/>
    <mergeCell ref="C34:E34"/>
    <mergeCell ref="C66:E66"/>
    <mergeCell ref="C39:E39"/>
    <mergeCell ref="C33:E33"/>
    <mergeCell ref="C58:E58"/>
    <mergeCell ref="C51:E51"/>
    <mergeCell ref="C21:E21"/>
    <mergeCell ref="C22:E22"/>
    <mergeCell ref="C113:E113"/>
    <mergeCell ref="C99:E99"/>
    <mergeCell ref="C100:E100"/>
    <mergeCell ref="C102:E102"/>
    <mergeCell ref="C103:E103"/>
    <mergeCell ref="C79:E79"/>
    <mergeCell ref="C23:E23"/>
    <mergeCell ref="C24:E24"/>
    <mergeCell ref="C125:E125"/>
    <mergeCell ref="C106:E106"/>
    <mergeCell ref="C108:E108"/>
    <mergeCell ref="C109:E109"/>
    <mergeCell ref="C110:E110"/>
    <mergeCell ref="C111:E111"/>
    <mergeCell ref="C112:E112"/>
    <mergeCell ref="C114:E114"/>
    <mergeCell ref="C115:E115"/>
    <mergeCell ref="C116:E116"/>
    <mergeCell ref="C93:E93"/>
    <mergeCell ref="C94:E94"/>
    <mergeCell ref="C95:E95"/>
    <mergeCell ref="C96:E96"/>
    <mergeCell ref="C97:E97"/>
    <mergeCell ref="C98:E98"/>
    <mergeCell ref="C87:E87"/>
    <mergeCell ref="C88:E88"/>
    <mergeCell ref="C89:E89"/>
    <mergeCell ref="C90:E90"/>
    <mergeCell ref="C91:E91"/>
    <mergeCell ref="C92:E92"/>
    <mergeCell ref="C80:E80"/>
    <mergeCell ref="C81:E81"/>
    <mergeCell ref="C82:E82"/>
    <mergeCell ref="C83:E83"/>
    <mergeCell ref="C84:E84"/>
    <mergeCell ref="C85:E85"/>
    <mergeCell ref="C75:E75"/>
    <mergeCell ref="C76:E76"/>
    <mergeCell ref="C60:E60"/>
    <mergeCell ref="C61:E61"/>
    <mergeCell ref="C62:E62"/>
    <mergeCell ref="C63:E63"/>
    <mergeCell ref="C57:E57"/>
    <mergeCell ref="C48:E48"/>
    <mergeCell ref="C49:E49"/>
    <mergeCell ref="C50:E50"/>
    <mergeCell ref="C73:E73"/>
    <mergeCell ref="C74:E74"/>
    <mergeCell ref="C40:E40"/>
    <mergeCell ref="C43:E43"/>
    <mergeCell ref="C52:E52"/>
    <mergeCell ref="C54:E54"/>
    <mergeCell ref="C55:E55"/>
    <mergeCell ref="C56:E56"/>
    <mergeCell ref="C31:E31"/>
    <mergeCell ref="C32:E32"/>
    <mergeCell ref="C35:E35"/>
    <mergeCell ref="C36:E36"/>
    <mergeCell ref="C47:E47"/>
    <mergeCell ref="C37:E37"/>
    <mergeCell ref="C38:E38"/>
    <mergeCell ref="C44:E44"/>
    <mergeCell ref="C45:E45"/>
    <mergeCell ref="C46:E46"/>
    <mergeCell ref="C6:E6"/>
    <mergeCell ref="C8:E8"/>
    <mergeCell ref="C9:E9"/>
    <mergeCell ref="C12:E12"/>
    <mergeCell ref="C14:E14"/>
    <mergeCell ref="C16:E16"/>
    <mergeCell ref="B7:I7"/>
    <mergeCell ref="C78:E78"/>
    <mergeCell ref="C126:E126"/>
    <mergeCell ref="C127:E127"/>
    <mergeCell ref="C129:E129"/>
    <mergeCell ref="C18:E18"/>
    <mergeCell ref="C19:E19"/>
    <mergeCell ref="C20:E20"/>
    <mergeCell ref="C30:E30"/>
    <mergeCell ref="C41:E41"/>
    <mergeCell ref="C42:E42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Гл.Счетоводител</cp:lastModifiedBy>
  <cp:lastPrinted>2020-10-29T06:29:14Z</cp:lastPrinted>
  <dcterms:created xsi:type="dcterms:W3CDTF">2012-02-03T06:55:24Z</dcterms:created>
  <dcterms:modified xsi:type="dcterms:W3CDTF">2020-10-29T06:33:13Z</dcterms:modified>
  <cp:category/>
  <cp:version/>
  <cp:contentType/>
  <cp:contentStatus/>
</cp:coreProperties>
</file>