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ена Бюджет 2024 г\БЮДЖЕТ 2024\Бюджет 2024\Бюджет приложения Ирена 2024\"/>
    </mc:Choice>
  </mc:AlternateContent>
  <bookViews>
    <workbookView xWindow="480" yWindow="660" windowWidth="14715" windowHeight="8130"/>
  </bookViews>
  <sheets>
    <sheet name="Приложение 4 Местни д-ти разход" sheetId="3" r:id="rId1"/>
    <sheet name="Приложение 4.1 д-ти разход" sheetId="6" state="hidden" r:id="rId2"/>
    <sheet name="Приложение 4.1 Ново" sheetId="7" r:id="rId3"/>
  </sheets>
  <calcPr calcId="162913"/>
</workbook>
</file>

<file path=xl/calcChain.xml><?xml version="1.0" encoding="utf-8"?>
<calcChain xmlns="http://schemas.openxmlformats.org/spreadsheetml/2006/main">
  <c r="F135" i="3" l="1"/>
  <c r="F28" i="3" l="1"/>
  <c r="F109" i="3"/>
  <c r="F83" i="3"/>
  <c r="F63" i="3"/>
  <c r="F7" i="3"/>
  <c r="D83" i="3" l="1"/>
  <c r="E83" i="3"/>
  <c r="F57" i="3"/>
  <c r="C29" i="7" l="1"/>
  <c r="D29" i="7"/>
  <c r="E29" i="7"/>
  <c r="F29" i="7" l="1"/>
  <c r="E7" i="3"/>
  <c r="E33" i="3"/>
  <c r="E105" i="3"/>
  <c r="E131" i="3"/>
  <c r="E135" i="3"/>
  <c r="F75" i="3" l="1"/>
  <c r="E75" i="3"/>
  <c r="D75" i="3"/>
  <c r="D69" i="3"/>
  <c r="E69" i="3"/>
  <c r="F69" i="3"/>
  <c r="E63" i="3"/>
  <c r="D63" i="3"/>
  <c r="E57" i="3"/>
  <c r="D57" i="3"/>
  <c r="D7" i="3" l="1"/>
  <c r="F122" i="3" l="1"/>
  <c r="F33" i="3" l="1"/>
  <c r="F131" i="3"/>
  <c r="F105" i="3"/>
  <c r="F91" i="3"/>
  <c r="F50" i="3"/>
  <c r="F37" i="3"/>
  <c r="F22" i="3"/>
  <c r="F152" i="3" l="1"/>
  <c r="F137" i="6"/>
  <c r="E112" i="6"/>
  <c r="D112" i="6"/>
  <c r="E104" i="6"/>
  <c r="D104" i="6"/>
  <c r="E91" i="6"/>
  <c r="D91" i="6"/>
  <c r="E83" i="6"/>
  <c r="D83" i="6"/>
  <c r="E72" i="6"/>
  <c r="D72" i="6"/>
  <c r="E65" i="6"/>
  <c r="D65" i="6"/>
  <c r="E47" i="6"/>
  <c r="D47" i="6"/>
  <c r="E34" i="6"/>
  <c r="D34" i="6"/>
  <c r="E28" i="6"/>
  <c r="D28" i="6"/>
  <c r="E20" i="6"/>
  <c r="D20" i="6"/>
  <c r="F9" i="6"/>
  <c r="E7" i="6"/>
  <c r="D7" i="6"/>
  <c r="E22" i="3" l="1"/>
  <c r="D22" i="3"/>
  <c r="E109" i="3" l="1"/>
  <c r="D109" i="3"/>
  <c r="E50" i="3"/>
  <c r="D50" i="3"/>
  <c r="D37" i="3"/>
  <c r="E37" i="3"/>
  <c r="D122" i="3" l="1"/>
  <c r="E122" i="3"/>
  <c r="D91" i="3"/>
  <c r="E91" i="3"/>
  <c r="E149" i="3" l="1"/>
</calcChain>
</file>

<file path=xl/sharedStrings.xml><?xml version="1.0" encoding="utf-8"?>
<sst xmlns="http://schemas.openxmlformats.org/spreadsheetml/2006/main" count="356" uniqueCount="103">
  <si>
    <t>Всичко:</t>
  </si>
  <si>
    <t>Изготвил:</t>
  </si>
  <si>
    <t>§§-§§</t>
  </si>
  <si>
    <t>РАЗХОДИ ЗА МЕСТНИ  ДЕЙНОСТИ</t>
  </si>
  <si>
    <t xml:space="preserve">                            Приложение №4</t>
  </si>
  <si>
    <t>Кмет на Община Николаево:</t>
  </si>
  <si>
    <t>Николай Кънев:</t>
  </si>
  <si>
    <t>Ирена Петкова</t>
  </si>
  <si>
    <t>Гл. експерт "Бюджет и ЧР"</t>
  </si>
  <si>
    <t>Общинска администрация</t>
  </si>
  <si>
    <t>Общински съвет</t>
  </si>
  <si>
    <t>Детски градини</t>
  </si>
  <si>
    <t>Домашен социален патронаж</t>
  </si>
  <si>
    <t>Клубове на пенсионера</t>
  </si>
  <si>
    <t>Програми за временна заетост</t>
  </si>
  <si>
    <t>Водоснабдяване и канализация</t>
  </si>
  <si>
    <t>Улично осветление</t>
  </si>
  <si>
    <t>Озеленяване</t>
  </si>
  <si>
    <t>Чистота</t>
  </si>
  <si>
    <t>Спортни бази и спорт</t>
  </si>
  <si>
    <t>Обредни домове и зали</t>
  </si>
  <si>
    <t>Други дейности по икономиката</t>
  </si>
  <si>
    <t xml:space="preserve">Лихви </t>
  </si>
  <si>
    <t>Др.неквал.разходи/такси/</t>
  </si>
  <si>
    <t>Резерв за непредвидени разходи:</t>
  </si>
  <si>
    <t>Данъци и такси</t>
  </si>
  <si>
    <t xml:space="preserve">Преходен остатък Местни дейности </t>
  </si>
  <si>
    <t>Код дейност</t>
  </si>
  <si>
    <t>10-00</t>
  </si>
  <si>
    <t>Издръжка</t>
  </si>
  <si>
    <t>Платени данъци и такси</t>
  </si>
  <si>
    <t>19-00</t>
  </si>
  <si>
    <t>Обезщ. и помощи по реш.ОбС</t>
  </si>
  <si>
    <t>42-00</t>
  </si>
  <si>
    <t>Разходи за членски внос</t>
  </si>
  <si>
    <t>46-00</t>
  </si>
  <si>
    <t>Капиталови разходи</t>
  </si>
  <si>
    <t>50-00</t>
  </si>
  <si>
    <t>01-00</t>
  </si>
  <si>
    <t>Заплати</t>
  </si>
  <si>
    <t>05-00</t>
  </si>
  <si>
    <t>Осигурителни вноски</t>
  </si>
  <si>
    <t>Възнгр. и плащания</t>
  </si>
  <si>
    <t>02-00</t>
  </si>
  <si>
    <t>Изграждане и ремонт ул. мрежа</t>
  </si>
  <si>
    <t>Др. дейности по жил. стр-во</t>
  </si>
  <si>
    <t>Служби и дейности по поддържане</t>
  </si>
  <si>
    <t>Наименование</t>
  </si>
  <si>
    <t xml:space="preserve">Други дейности по опазване на околната среда </t>
  </si>
  <si>
    <t>51-00</t>
  </si>
  <si>
    <t>52-00</t>
  </si>
  <si>
    <t>53-00</t>
  </si>
  <si>
    <t xml:space="preserve">                            Приложение № 4.1</t>
  </si>
  <si>
    <t>Местни д-ти без кметства</t>
  </si>
  <si>
    <t>Функция,група,дейност                                                                                                                                                                                                                           Вид на разхода</t>
  </si>
  <si>
    <t>КМЕТСТВА</t>
  </si>
  <si>
    <t>Нова Махала</t>
  </si>
  <si>
    <t>Елхово</t>
  </si>
  <si>
    <t>Едрево</t>
  </si>
  <si>
    <t>Държавни дейности</t>
  </si>
  <si>
    <t>Дейност 122 Общинска администрация</t>
  </si>
  <si>
    <t>Запл.на перс.по тр. прав. и задълит.осиг.вноски от работодат.</t>
  </si>
  <si>
    <t>Всичко Държавни дейности:</t>
  </si>
  <si>
    <t>Местни дейности</t>
  </si>
  <si>
    <t>1. Дейност 122 Общинска администрация</t>
  </si>
  <si>
    <t>- издръжка</t>
  </si>
  <si>
    <t>1000</t>
  </si>
  <si>
    <t>Местни дейности общо :</t>
  </si>
  <si>
    <t>Всичко разход местни дейност</t>
  </si>
  <si>
    <t>План 2021 г.</t>
  </si>
  <si>
    <t>Изпълнение 2021г.</t>
  </si>
  <si>
    <t>Проект 2022 г.</t>
  </si>
  <si>
    <t xml:space="preserve">Други възнаграждения </t>
  </si>
  <si>
    <t xml:space="preserve">Капиталова субсидия </t>
  </si>
  <si>
    <t>Парагр.</t>
  </si>
  <si>
    <t>Основен ремонт на ДМА</t>
  </si>
  <si>
    <t>Придобиване на ДМА</t>
  </si>
  <si>
    <t xml:space="preserve">Основен ремонт на ДМА </t>
  </si>
  <si>
    <t>Други дейности по транспорта, пътищата, пощите и далекосъобщенията</t>
  </si>
  <si>
    <t xml:space="preserve">Придобиване на ДМА </t>
  </si>
  <si>
    <t>Други дейности по здравеопазването</t>
  </si>
  <si>
    <t>Приложение № 4.1</t>
  </si>
  <si>
    <t>Кмет на Община Николаево</t>
  </si>
  <si>
    <t>Други възнаграждения и плащания</t>
  </si>
  <si>
    <t xml:space="preserve">Осигурителни вноски </t>
  </si>
  <si>
    <t>3.Дейност 532 Програми за временна заетост</t>
  </si>
  <si>
    <t>4. Дейност 604 Осветление улици</t>
  </si>
  <si>
    <t>6. Дейност 622 Озеленяване</t>
  </si>
  <si>
    <t>7. Дейност 623 Чистота</t>
  </si>
  <si>
    <t>10. Дейност 898 Други дейности по икономиката</t>
  </si>
  <si>
    <t>Общо:</t>
  </si>
  <si>
    <t>-  издръжка</t>
  </si>
  <si>
    <t>БЮДЖЕТ 2024 година - КМЕТСВА НАСЕЛЕНИ МЕСТА</t>
  </si>
  <si>
    <t>Проект 2024 г.</t>
  </si>
  <si>
    <t>Николаево 2024</t>
  </si>
  <si>
    <t>План 2023 г.</t>
  </si>
  <si>
    <t>Изпълнение 2023г.</t>
  </si>
  <si>
    <t>Други дейности по културата</t>
  </si>
  <si>
    <t>22-00</t>
  </si>
  <si>
    <t>Други дейности за защита на населението</t>
  </si>
  <si>
    <t xml:space="preserve">Читалища </t>
  </si>
  <si>
    <t>инж. Константин Костов</t>
  </si>
  <si>
    <t>Пречистване на отпадъчните води от населените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</si>
</sst>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5" fillId="0" borderId="0" xfId="0" applyFont="1"/>
    <xf numFmtId="0" fontId="4" fillId="0" borderId="0" xfId="0" applyFont="1"/>
    <xf numFmtId="0" fontId="3" fillId="0" borderId="0" xfId="0" applyFont="1" applyFill="1" applyBorder="1"/>
    <xf numFmtId="0" fontId="6" fillId="0" borderId="0" xfId="0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/>
    <xf numFmtId="3" fontId="9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Fill="1" applyBorder="1"/>
    <xf numFmtId="0" fontId="7" fillId="0" borderId="0" xfId="0" applyFont="1" applyBorder="1"/>
    <xf numFmtId="0" fontId="10" fillId="0" borderId="0" xfId="0" applyFont="1" applyBorder="1"/>
    <xf numFmtId="3" fontId="9" fillId="0" borderId="2" xfId="0" applyNumberFormat="1" applyFont="1" applyFill="1" applyBorder="1"/>
    <xf numFmtId="0" fontId="9" fillId="0" borderId="3" xfId="0" applyFont="1" applyFill="1" applyBorder="1"/>
    <xf numFmtId="0" fontId="9" fillId="0" borderId="0" xfId="0" applyFont="1" applyFill="1" applyBorder="1"/>
    <xf numFmtId="0" fontId="8" fillId="0" borderId="0" xfId="0" applyFont="1"/>
    <xf numFmtId="0" fontId="10" fillId="0" borderId="0" xfId="0" applyFont="1"/>
    <xf numFmtId="0" fontId="10" fillId="0" borderId="1" xfId="0" applyFont="1" applyBorder="1"/>
    <xf numFmtId="0" fontId="5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/>
    <xf numFmtId="0" fontId="10" fillId="0" borderId="1" xfId="0" applyFont="1" applyFill="1" applyBorder="1"/>
    <xf numFmtId="0" fontId="9" fillId="0" borderId="0" xfId="0" applyFont="1"/>
    <xf numFmtId="0" fontId="9" fillId="0" borderId="1" xfId="0" applyFont="1" applyFill="1" applyBorder="1"/>
    <xf numFmtId="0" fontId="9" fillId="0" borderId="0" xfId="0" applyFont="1" applyBorder="1"/>
    <xf numFmtId="0" fontId="4" fillId="0" borderId="0" xfId="0" applyFont="1" applyBorder="1"/>
    <xf numFmtId="3" fontId="9" fillId="0" borderId="0" xfId="0" applyNumberFormat="1" applyFont="1" applyFill="1" applyBorder="1"/>
    <xf numFmtId="3" fontId="0" fillId="0" borderId="0" xfId="0" applyNumberFormat="1"/>
    <xf numFmtId="0" fontId="10" fillId="3" borderId="1" xfId="0" applyFont="1" applyFill="1" applyBorder="1"/>
    <xf numFmtId="0" fontId="10" fillId="0" borderId="3" xfId="0" applyFont="1" applyBorder="1"/>
    <xf numFmtId="0" fontId="10" fillId="0" borderId="5" xfId="0" applyFont="1" applyBorder="1"/>
    <xf numFmtId="0" fontId="7" fillId="0" borderId="9" xfId="0" applyFont="1" applyBorder="1"/>
    <xf numFmtId="0" fontId="10" fillId="0" borderId="9" xfId="0" applyFont="1" applyBorder="1"/>
    <xf numFmtId="0" fontId="0" fillId="0" borderId="10" xfId="0" applyBorder="1"/>
    <xf numFmtId="0" fontId="9" fillId="0" borderId="8" xfId="0" applyFont="1" applyBorder="1" applyAlignment="1">
      <alignment wrapText="1"/>
    </xf>
    <xf numFmtId="0" fontId="9" fillId="0" borderId="9" xfId="0" applyFont="1" applyBorder="1"/>
    <xf numFmtId="0" fontId="12" fillId="0" borderId="0" xfId="2"/>
    <xf numFmtId="0" fontId="13" fillId="0" borderId="0" xfId="2" applyFont="1" applyBorder="1"/>
    <xf numFmtId="0" fontId="7" fillId="0" borderId="13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16" fillId="0" borderId="5" xfId="2" applyFont="1" applyBorder="1" applyAlignment="1">
      <alignment horizontal="left"/>
    </xf>
    <xf numFmtId="49" fontId="7" fillId="0" borderId="1" xfId="2" applyNumberFormat="1" applyFont="1" applyBorder="1" applyAlignment="1">
      <alignment horizontal="center"/>
    </xf>
    <xf numFmtId="0" fontId="7" fillId="0" borderId="1" xfId="2" applyFont="1" applyBorder="1"/>
    <xf numFmtId="0" fontId="7" fillId="0" borderId="9" xfId="2" applyFont="1" applyBorder="1"/>
    <xf numFmtId="0" fontId="9" fillId="0" borderId="0" xfId="2" applyFont="1" applyBorder="1" applyAlignment="1">
      <alignment horizontal="left"/>
    </xf>
    <xf numFmtId="0" fontId="9" fillId="0" borderId="5" xfId="2" applyFont="1" applyBorder="1" applyAlignment="1">
      <alignment horizontal="left"/>
    </xf>
    <xf numFmtId="0" fontId="7" fillId="0" borderId="1" xfId="2" applyFont="1" applyBorder="1" applyAlignment="1">
      <alignment horizontal="center"/>
    </xf>
    <xf numFmtId="49" fontId="7" fillId="0" borderId="5" xfId="2" applyNumberFormat="1" applyFont="1" applyBorder="1"/>
    <xf numFmtId="49" fontId="7" fillId="2" borderId="5" xfId="2" applyNumberFormat="1" applyFont="1" applyFill="1" applyBorder="1"/>
    <xf numFmtId="49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/>
    <xf numFmtId="0" fontId="7" fillId="2" borderId="9" xfId="2" applyFont="1" applyFill="1" applyBorder="1"/>
    <xf numFmtId="49" fontId="16" fillId="0" borderId="5" xfId="2" applyNumberFormat="1" applyFont="1" applyBorder="1"/>
    <xf numFmtId="49" fontId="7" fillId="0" borderId="1" xfId="2" applyNumberFormat="1" applyFont="1" applyBorder="1"/>
    <xf numFmtId="1" fontId="7" fillId="0" borderId="1" xfId="2" applyNumberFormat="1" applyFont="1" applyBorder="1"/>
    <xf numFmtId="49" fontId="9" fillId="0" borderId="5" xfId="2" applyNumberFormat="1" applyFont="1" applyBorder="1"/>
    <xf numFmtId="1" fontId="7" fillId="0" borderId="9" xfId="2" applyNumberFormat="1" applyFont="1" applyBorder="1"/>
    <xf numFmtId="49" fontId="7" fillId="0" borderId="20" xfId="2" applyNumberFormat="1" applyFont="1" applyFill="1" applyBorder="1"/>
    <xf numFmtId="0" fontId="0" fillId="0" borderId="21" xfId="0" applyBorder="1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Border="1"/>
    <xf numFmtId="3" fontId="9" fillId="0" borderId="1" xfId="0" applyNumberFormat="1" applyFont="1" applyFill="1" applyBorder="1"/>
    <xf numFmtId="0" fontId="0" fillId="0" borderId="9" xfId="0" applyBorder="1"/>
    <xf numFmtId="0" fontId="10" fillId="0" borderId="7" xfId="0" applyFont="1" applyBorder="1"/>
    <xf numFmtId="0" fontId="8" fillId="0" borderId="19" xfId="0" applyFont="1" applyBorder="1"/>
    <xf numFmtId="0" fontId="7" fillId="0" borderId="19" xfId="0" applyFont="1" applyBorder="1"/>
    <xf numFmtId="3" fontId="9" fillId="0" borderId="19" xfId="0" applyNumberFormat="1" applyFont="1" applyBorder="1"/>
    <xf numFmtId="3" fontId="9" fillId="0" borderId="0" xfId="0" applyNumberFormat="1" applyFont="1" applyBorder="1"/>
    <xf numFmtId="0" fontId="7" fillId="0" borderId="0" xfId="2" applyFont="1" applyBorder="1"/>
    <xf numFmtId="0" fontId="9" fillId="3" borderId="1" xfId="0" applyFont="1" applyFill="1" applyBorder="1"/>
    <xf numFmtId="0" fontId="9" fillId="3" borderId="0" xfId="0" applyFont="1" applyFill="1"/>
    <xf numFmtId="3" fontId="9" fillId="3" borderId="1" xfId="0" applyNumberFormat="1" applyFont="1" applyFill="1" applyBorder="1"/>
    <xf numFmtId="3" fontId="10" fillId="3" borderId="1" xfId="0" applyNumberFormat="1" applyFont="1" applyFill="1" applyBorder="1"/>
    <xf numFmtId="0" fontId="11" fillId="3" borderId="1" xfId="0" applyFont="1" applyFill="1" applyBorder="1"/>
    <xf numFmtId="0" fontId="9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10" fillId="0" borderId="2" xfId="0" applyFont="1" applyBorder="1"/>
    <xf numFmtId="0" fontId="7" fillId="0" borderId="3" xfId="2" applyFont="1" applyBorder="1"/>
    <xf numFmtId="0" fontId="7" fillId="2" borderId="3" xfId="2" applyFont="1" applyFill="1" applyBorder="1"/>
    <xf numFmtId="1" fontId="7" fillId="0" borderId="3" xfId="2" applyNumberFormat="1" applyFont="1" applyBorder="1"/>
    <xf numFmtId="0" fontId="7" fillId="0" borderId="17" xfId="2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0" fillId="0" borderId="21" xfId="0" applyNumberFormat="1" applyBorder="1"/>
    <xf numFmtId="1" fontId="0" fillId="0" borderId="4" xfId="0" applyNumberFormat="1" applyBorder="1"/>
    <xf numFmtId="49" fontId="7" fillId="0" borderId="0" xfId="2" applyNumberFormat="1" applyFont="1" applyFill="1" applyBorder="1"/>
    <xf numFmtId="1" fontId="0" fillId="0" borderId="0" xfId="0" applyNumberFormat="1" applyBorder="1"/>
    <xf numFmtId="3" fontId="9" fillId="3" borderId="0" xfId="0" applyNumberFormat="1" applyFont="1" applyFill="1" applyBorder="1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/>
    <xf numFmtId="0" fontId="1" fillId="0" borderId="0" xfId="0" applyFont="1" applyFill="1" applyBorder="1"/>
    <xf numFmtId="0" fontId="7" fillId="0" borderId="22" xfId="2" applyFont="1" applyBorder="1" applyAlignment="1">
      <alignment horizontal="center" wrapText="1"/>
    </xf>
    <xf numFmtId="3" fontId="7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18" fillId="0" borderId="0" xfId="0" applyFont="1"/>
    <xf numFmtId="0" fontId="19" fillId="0" borderId="0" xfId="0" applyFont="1" applyBorder="1"/>
    <xf numFmtId="0" fontId="20" fillId="3" borderId="0" xfId="0" applyFont="1" applyFill="1" applyBorder="1"/>
    <xf numFmtId="0" fontId="19" fillId="0" borderId="0" xfId="0" applyFont="1"/>
    <xf numFmtId="3" fontId="19" fillId="0" borderId="0" xfId="0" applyNumberFormat="1" applyFont="1"/>
    <xf numFmtId="0" fontId="20" fillId="0" borderId="0" xfId="0" applyFont="1" applyBorder="1"/>
    <xf numFmtId="0" fontId="2" fillId="3" borderId="0" xfId="0" applyFont="1" applyFill="1" applyBorder="1"/>
    <xf numFmtId="0" fontId="10" fillId="0" borderId="23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10" fillId="3" borderId="8" xfId="0" applyFont="1" applyFill="1" applyBorder="1"/>
    <xf numFmtId="0" fontId="9" fillId="3" borderId="9" xfId="0" applyFont="1" applyFill="1" applyBorder="1"/>
    <xf numFmtId="3" fontId="9" fillId="3" borderId="9" xfId="0" applyNumberFormat="1" applyFont="1" applyFill="1" applyBorder="1"/>
    <xf numFmtId="0" fontId="10" fillId="3" borderId="9" xfId="0" applyFont="1" applyFill="1" applyBorder="1"/>
    <xf numFmtId="3" fontId="10" fillId="3" borderId="9" xfId="0" applyNumberFormat="1" applyFont="1" applyFill="1" applyBorder="1"/>
    <xf numFmtId="0" fontId="17" fillId="3" borderId="9" xfId="0" applyFont="1" applyFill="1" applyBorder="1"/>
    <xf numFmtId="0" fontId="10" fillId="0" borderId="19" xfId="0" applyFont="1" applyBorder="1"/>
    <xf numFmtId="0" fontId="9" fillId="0" borderId="19" xfId="0" applyFont="1" applyFill="1" applyBorder="1"/>
    <xf numFmtId="3" fontId="9" fillId="0" borderId="19" xfId="0" applyNumberFormat="1" applyFont="1" applyFill="1" applyBorder="1"/>
    <xf numFmtId="3" fontId="9" fillId="3" borderId="10" xfId="0" applyNumberFormat="1" applyFont="1" applyFill="1" applyBorder="1"/>
    <xf numFmtId="0" fontId="14" fillId="0" borderId="0" xfId="2" applyFont="1" applyAlignment="1">
      <alignment horizontal="center"/>
    </xf>
    <xf numFmtId="0" fontId="15" fillId="0" borderId="0" xfId="2" applyFont="1" applyBorder="1" applyAlignment="1">
      <alignment horizontal="left"/>
    </xf>
    <xf numFmtId="0" fontId="15" fillId="0" borderId="11" xfId="2" applyFont="1" applyBorder="1" applyAlignment="1">
      <alignment horizontal="center" vertical="justify"/>
    </xf>
    <xf numFmtId="0" fontId="15" fillId="0" borderId="16" xfId="2" applyFont="1" applyBorder="1" applyAlignment="1">
      <alignment horizontal="center" vertical="justify"/>
    </xf>
    <xf numFmtId="0" fontId="15" fillId="0" borderId="12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</cellXfs>
  <cellStyles count="3">
    <cellStyle name="Normal 2" xfId="1"/>
    <cellStyle name="Нормален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tabSelected="1" topLeftCell="A70" workbookViewId="0">
      <selection activeCell="B100" sqref="B100"/>
    </sheetView>
  </sheetViews>
  <sheetFormatPr defaultColWidth="9.140625" defaultRowHeight="12.75" x14ac:dyDescent="0.2"/>
  <cols>
    <col min="1" max="1" width="7.5703125" style="4" customWidth="1"/>
    <col min="2" max="2" width="32.42578125" style="100" customWidth="1"/>
    <col min="3" max="3" width="8.140625" style="100" customWidth="1"/>
    <col min="4" max="4" width="12.42578125" style="100" customWidth="1"/>
    <col min="5" max="5" width="13.7109375" style="100" customWidth="1"/>
    <col min="6" max="6" width="14.42578125" style="88" bestFit="1" customWidth="1"/>
    <col min="7" max="7" width="9.140625" style="100"/>
    <col min="8" max="8" width="10.140625" style="100" bestFit="1" customWidth="1"/>
    <col min="9" max="10" width="9.140625" style="100"/>
    <col min="11" max="11" width="4.7109375" style="100" customWidth="1"/>
    <col min="12" max="16384" width="9.140625" style="100"/>
  </cols>
  <sheetData>
    <row r="1" spans="1:7" ht="13.5" x14ac:dyDescent="0.25">
      <c r="A1" s="23"/>
      <c r="B1" s="8"/>
      <c r="C1" s="8"/>
      <c r="D1" s="8"/>
      <c r="E1" s="8"/>
      <c r="F1" s="82"/>
      <c r="G1" s="8"/>
    </row>
    <row r="2" spans="1:7" ht="13.5" x14ac:dyDescent="0.25">
      <c r="A2" s="23"/>
      <c r="B2" s="30" t="s">
        <v>3</v>
      </c>
      <c r="C2" s="30"/>
      <c r="D2" s="9"/>
      <c r="E2" s="9" t="s">
        <v>4</v>
      </c>
      <c r="F2" s="82"/>
      <c r="G2" s="8"/>
    </row>
    <row r="3" spans="1:7" ht="13.5" x14ac:dyDescent="0.25">
      <c r="A3" s="23"/>
      <c r="B3" s="30" t="s">
        <v>94</v>
      </c>
      <c r="C3" s="8"/>
      <c r="D3" s="9"/>
      <c r="E3" s="9"/>
      <c r="F3" s="82"/>
      <c r="G3" s="8"/>
    </row>
    <row r="4" spans="1:7" ht="14.25" thickBot="1" x14ac:dyDescent="0.3">
      <c r="A4" s="23"/>
      <c r="B4" s="8"/>
      <c r="C4" s="8"/>
      <c r="D4" s="9"/>
      <c r="E4" s="9"/>
      <c r="F4" s="82"/>
      <c r="G4" s="8"/>
    </row>
    <row r="5" spans="1:7" ht="30.75" customHeight="1" x14ac:dyDescent="0.25">
      <c r="A5" s="114" t="s">
        <v>27</v>
      </c>
      <c r="B5" s="115" t="s">
        <v>47</v>
      </c>
      <c r="C5" s="115" t="s">
        <v>2</v>
      </c>
      <c r="D5" s="116" t="s">
        <v>95</v>
      </c>
      <c r="E5" s="116" t="s">
        <v>96</v>
      </c>
      <c r="F5" s="117" t="s">
        <v>93</v>
      </c>
      <c r="G5" s="8"/>
    </row>
    <row r="6" spans="1:7" ht="30.75" customHeight="1" x14ac:dyDescent="0.25">
      <c r="A6" s="38"/>
      <c r="B6" s="11"/>
      <c r="C6" s="11"/>
      <c r="D6" s="12"/>
      <c r="E6" s="12"/>
      <c r="F6" s="118"/>
      <c r="G6" s="8"/>
    </row>
    <row r="7" spans="1:7" s="4" customFormat="1" ht="13.5" x14ac:dyDescent="0.25">
      <c r="A7" s="38">
        <v>122</v>
      </c>
      <c r="B7" s="24" t="s">
        <v>9</v>
      </c>
      <c r="C7" s="24"/>
      <c r="D7" s="28">
        <f>SUM(D10:D19)</f>
        <v>405357</v>
      </c>
      <c r="E7" s="24">
        <f>SUM(E10:E19)</f>
        <v>351633</v>
      </c>
      <c r="F7" s="118">
        <f>SUM(F8:F19)</f>
        <v>542003</v>
      </c>
      <c r="G7" s="23"/>
    </row>
    <row r="8" spans="1:7" s="4" customFormat="1" ht="13.5" x14ac:dyDescent="0.25">
      <c r="A8" s="38"/>
      <c r="B8" s="24"/>
      <c r="C8" s="24"/>
      <c r="D8" s="28"/>
      <c r="E8" s="24"/>
      <c r="F8" s="118"/>
      <c r="G8" s="23"/>
    </row>
    <row r="9" spans="1:7" ht="13.5" x14ac:dyDescent="0.25">
      <c r="A9" s="38"/>
      <c r="B9" s="10"/>
      <c r="C9" s="13"/>
      <c r="D9" s="14"/>
      <c r="E9" s="13"/>
      <c r="F9" s="118"/>
      <c r="G9" s="8"/>
    </row>
    <row r="10" spans="1:7" ht="13.5" x14ac:dyDescent="0.25">
      <c r="A10" s="38"/>
      <c r="B10" s="10" t="s">
        <v>83</v>
      </c>
      <c r="C10" s="10" t="s">
        <v>43</v>
      </c>
      <c r="D10" s="15">
        <v>26000</v>
      </c>
      <c r="E10" s="10">
        <v>25001</v>
      </c>
      <c r="F10" s="118"/>
      <c r="G10" s="8"/>
    </row>
    <row r="11" spans="1:7" ht="13.5" x14ac:dyDescent="0.25">
      <c r="A11" s="38"/>
      <c r="B11" s="10" t="s">
        <v>84</v>
      </c>
      <c r="C11" s="10" t="s">
        <v>40</v>
      </c>
      <c r="D11" s="15">
        <v>1900</v>
      </c>
      <c r="E11" s="10">
        <v>1201</v>
      </c>
      <c r="F11" s="118"/>
      <c r="G11" s="8"/>
    </row>
    <row r="12" spans="1:7" ht="13.5" x14ac:dyDescent="0.25">
      <c r="A12" s="38"/>
      <c r="B12" s="10" t="s">
        <v>29</v>
      </c>
      <c r="C12" s="10" t="s">
        <v>28</v>
      </c>
      <c r="D12" s="15">
        <v>339487</v>
      </c>
      <c r="E12" s="10">
        <v>295036</v>
      </c>
      <c r="F12" s="118">
        <v>400000</v>
      </c>
      <c r="G12" s="8"/>
    </row>
    <row r="13" spans="1:7" ht="13.5" x14ac:dyDescent="0.25">
      <c r="A13" s="38"/>
      <c r="B13" s="10" t="s">
        <v>30</v>
      </c>
      <c r="C13" s="10" t="s">
        <v>31</v>
      </c>
      <c r="D13" s="10">
        <v>19000</v>
      </c>
      <c r="E13" s="10">
        <v>17330</v>
      </c>
      <c r="F13" s="118">
        <v>20000</v>
      </c>
      <c r="G13" s="8"/>
    </row>
    <row r="14" spans="1:7" ht="13.5" x14ac:dyDescent="0.25">
      <c r="A14" s="38"/>
      <c r="B14" s="10" t="s">
        <v>32</v>
      </c>
      <c r="C14" s="10" t="s">
        <v>33</v>
      </c>
      <c r="D14" s="10">
        <v>8000</v>
      </c>
      <c r="E14" s="10">
        <v>3200</v>
      </c>
      <c r="F14" s="118">
        <v>9000</v>
      </c>
      <c r="G14" s="8"/>
    </row>
    <row r="15" spans="1:7" ht="13.5" x14ac:dyDescent="0.25">
      <c r="A15" s="38"/>
      <c r="B15" s="10" t="s">
        <v>34</v>
      </c>
      <c r="C15" s="10" t="s">
        <v>35</v>
      </c>
      <c r="D15" s="10">
        <v>4000</v>
      </c>
      <c r="E15" s="10">
        <v>2895</v>
      </c>
      <c r="F15" s="118">
        <v>6000</v>
      </c>
      <c r="G15" s="8"/>
    </row>
    <row r="16" spans="1:7" ht="13.5" x14ac:dyDescent="0.25">
      <c r="A16" s="38"/>
      <c r="B16" s="10"/>
      <c r="C16" s="10"/>
      <c r="D16" s="10"/>
      <c r="E16" s="10"/>
      <c r="F16" s="118"/>
      <c r="G16" s="8"/>
    </row>
    <row r="17" spans="1:7" ht="13.5" x14ac:dyDescent="0.25">
      <c r="A17" s="38"/>
      <c r="B17" s="10" t="s">
        <v>75</v>
      </c>
      <c r="C17" s="10" t="s">
        <v>49</v>
      </c>
      <c r="D17" s="10"/>
      <c r="E17" s="10"/>
      <c r="F17" s="119">
        <v>2502</v>
      </c>
      <c r="G17" s="8"/>
    </row>
    <row r="18" spans="1:7" ht="13.5" x14ac:dyDescent="0.25">
      <c r="A18" s="38"/>
      <c r="B18" s="10" t="s">
        <v>76</v>
      </c>
      <c r="C18" s="10" t="s">
        <v>50</v>
      </c>
      <c r="D18" s="10">
        <v>6970</v>
      </c>
      <c r="E18" s="10">
        <v>6970</v>
      </c>
      <c r="F18" s="119">
        <v>2501</v>
      </c>
      <c r="G18" s="8"/>
    </row>
    <row r="19" spans="1:7" ht="13.5" x14ac:dyDescent="0.25">
      <c r="A19" s="38"/>
      <c r="B19" s="10" t="s">
        <v>76</v>
      </c>
      <c r="C19" s="10" t="s">
        <v>50</v>
      </c>
      <c r="D19" s="10"/>
      <c r="E19" s="10"/>
      <c r="F19" s="119">
        <v>102000</v>
      </c>
      <c r="G19" s="8"/>
    </row>
    <row r="20" spans="1:7" ht="13.5" x14ac:dyDescent="0.25">
      <c r="A20" s="38"/>
      <c r="B20" s="10"/>
      <c r="C20" s="10"/>
      <c r="D20" s="10"/>
      <c r="E20" s="10"/>
      <c r="F20" s="119"/>
      <c r="G20" s="8"/>
    </row>
    <row r="21" spans="1:7" ht="13.5" x14ac:dyDescent="0.25">
      <c r="A21" s="38"/>
      <c r="B21" s="10"/>
      <c r="C21" s="10"/>
      <c r="D21" s="10"/>
      <c r="E21" s="10"/>
      <c r="F21" s="118"/>
      <c r="G21" s="8"/>
    </row>
    <row r="22" spans="1:7" s="4" customFormat="1" ht="13.5" x14ac:dyDescent="0.25">
      <c r="A22" s="38">
        <v>123</v>
      </c>
      <c r="B22" s="29" t="s">
        <v>10</v>
      </c>
      <c r="C22" s="29"/>
      <c r="D22" s="24">
        <f>SUM(D23:D26)</f>
        <v>260000</v>
      </c>
      <c r="E22" s="24">
        <f>SUM(E23:E26)</f>
        <v>212069</v>
      </c>
      <c r="F22" s="120">
        <f>SUM(F23:F26)</f>
        <v>260000</v>
      </c>
      <c r="G22" s="23"/>
    </row>
    <row r="23" spans="1:7" ht="13.5" x14ac:dyDescent="0.25">
      <c r="A23" s="38"/>
      <c r="B23" s="16" t="s">
        <v>39</v>
      </c>
      <c r="C23" s="16" t="s">
        <v>38</v>
      </c>
      <c r="D23" s="10">
        <v>200000</v>
      </c>
      <c r="E23" s="10">
        <v>173691</v>
      </c>
      <c r="F23" s="118">
        <v>204000</v>
      </c>
      <c r="G23" s="8"/>
    </row>
    <row r="24" spans="1:7" ht="13.5" x14ac:dyDescent="0.25">
      <c r="A24" s="38"/>
      <c r="B24" s="10" t="s">
        <v>41</v>
      </c>
      <c r="C24" s="10" t="s">
        <v>40</v>
      </c>
      <c r="D24" s="10">
        <v>50000</v>
      </c>
      <c r="E24" s="10">
        <v>33383</v>
      </c>
      <c r="F24" s="118">
        <v>46000</v>
      </c>
      <c r="G24" s="8"/>
    </row>
    <row r="25" spans="1:7" ht="13.5" x14ac:dyDescent="0.25">
      <c r="A25" s="38"/>
      <c r="B25" s="10" t="s">
        <v>29</v>
      </c>
      <c r="C25" s="10" t="s">
        <v>28</v>
      </c>
      <c r="D25" s="10">
        <v>9581</v>
      </c>
      <c r="E25" s="10">
        <v>4995</v>
      </c>
      <c r="F25" s="118">
        <v>8500</v>
      </c>
      <c r="G25" s="8"/>
    </row>
    <row r="26" spans="1:7" ht="13.5" x14ac:dyDescent="0.25">
      <c r="A26" s="38"/>
      <c r="B26" s="10" t="s">
        <v>25</v>
      </c>
      <c r="C26" s="10" t="s">
        <v>31</v>
      </c>
      <c r="D26" s="10">
        <v>419</v>
      </c>
      <c r="E26" s="10">
        <v>0</v>
      </c>
      <c r="F26" s="118">
        <v>1500</v>
      </c>
      <c r="G26" s="8"/>
    </row>
    <row r="27" spans="1:7" ht="13.5" x14ac:dyDescent="0.25">
      <c r="A27" s="38"/>
      <c r="B27" s="10"/>
      <c r="C27" s="10"/>
      <c r="D27" s="10"/>
      <c r="E27" s="10"/>
      <c r="F27" s="118"/>
      <c r="G27" s="8"/>
    </row>
    <row r="28" spans="1:7" ht="27" x14ac:dyDescent="0.25">
      <c r="A28" s="38">
        <v>289</v>
      </c>
      <c r="B28" s="106" t="s">
        <v>99</v>
      </c>
      <c r="C28" s="10"/>
      <c r="D28" s="10"/>
      <c r="E28" s="10"/>
      <c r="F28" s="120">
        <f>SUM(F29:F30)</f>
        <v>32000</v>
      </c>
      <c r="G28" s="8"/>
    </row>
    <row r="29" spans="1:7" ht="13.5" x14ac:dyDescent="0.25">
      <c r="A29" s="38"/>
      <c r="B29" s="10" t="s">
        <v>75</v>
      </c>
      <c r="C29" s="10" t="s">
        <v>49</v>
      </c>
      <c r="D29" s="10"/>
      <c r="E29" s="10"/>
      <c r="F29" s="118">
        <v>20000</v>
      </c>
      <c r="G29" s="8"/>
    </row>
    <row r="30" spans="1:7" ht="13.5" x14ac:dyDescent="0.25">
      <c r="A30" s="38"/>
      <c r="B30" s="10" t="s">
        <v>76</v>
      </c>
      <c r="C30" s="10" t="s">
        <v>50</v>
      </c>
      <c r="D30" s="10"/>
      <c r="E30" s="10"/>
      <c r="F30" s="118">
        <v>12000</v>
      </c>
      <c r="G30" s="8"/>
    </row>
    <row r="31" spans="1:7" ht="13.5" x14ac:dyDescent="0.25">
      <c r="A31" s="38"/>
      <c r="B31" s="29"/>
      <c r="C31" s="24"/>
      <c r="D31" s="24"/>
      <c r="E31" s="24"/>
      <c r="F31" s="120"/>
      <c r="G31" s="8"/>
    </row>
    <row r="32" spans="1:7" ht="13.5" x14ac:dyDescent="0.25">
      <c r="A32" s="38"/>
      <c r="B32" s="10"/>
      <c r="C32" s="10"/>
      <c r="D32" s="10"/>
      <c r="E32" s="10"/>
      <c r="F32" s="118"/>
      <c r="G32" s="8"/>
    </row>
    <row r="33" spans="1:7" ht="13.5" x14ac:dyDescent="0.25">
      <c r="A33" s="38">
        <v>469</v>
      </c>
      <c r="B33" s="24" t="s">
        <v>80</v>
      </c>
      <c r="C33" s="10"/>
      <c r="D33" s="10"/>
      <c r="E33" s="13">
        <f>SUM(E34)</f>
        <v>0</v>
      </c>
      <c r="F33" s="118">
        <f>SUM(F34)</f>
        <v>1250</v>
      </c>
      <c r="G33" s="8"/>
    </row>
    <row r="34" spans="1:7" ht="13.5" x14ac:dyDescent="0.25">
      <c r="A34" s="38"/>
      <c r="B34" s="10" t="s">
        <v>75</v>
      </c>
      <c r="C34" s="10" t="s">
        <v>49</v>
      </c>
      <c r="D34" s="10">
        <v>1250</v>
      </c>
      <c r="E34" s="10">
        <v>0</v>
      </c>
      <c r="F34" s="118">
        <v>1250</v>
      </c>
      <c r="G34" s="8"/>
    </row>
    <row r="35" spans="1:7" ht="13.5" x14ac:dyDescent="0.25">
      <c r="A35" s="38"/>
      <c r="B35" s="10"/>
      <c r="C35" s="10"/>
      <c r="D35" s="10"/>
      <c r="E35" s="10"/>
      <c r="F35" s="118"/>
      <c r="G35" s="8"/>
    </row>
    <row r="36" spans="1:7" ht="13.5" x14ac:dyDescent="0.25">
      <c r="A36" s="38"/>
      <c r="B36" s="10"/>
      <c r="C36" s="10"/>
      <c r="D36" s="10"/>
      <c r="E36" s="10"/>
      <c r="F36" s="118"/>
      <c r="G36" s="8"/>
    </row>
    <row r="37" spans="1:7" ht="13.5" x14ac:dyDescent="0.25">
      <c r="A37" s="38">
        <v>524</v>
      </c>
      <c r="B37" s="24" t="s">
        <v>12</v>
      </c>
      <c r="C37" s="24"/>
      <c r="D37" s="24">
        <f>SUM(D38:D42)</f>
        <v>160400</v>
      </c>
      <c r="E37" s="24">
        <f>SUM(E38:E42)</f>
        <v>135517</v>
      </c>
      <c r="F37" s="120">
        <f>SUM(F38:F42)</f>
        <v>172300</v>
      </c>
      <c r="G37" s="8"/>
    </row>
    <row r="38" spans="1:7" ht="13.5" x14ac:dyDescent="0.25">
      <c r="A38" s="38"/>
      <c r="B38" s="16" t="s">
        <v>39</v>
      </c>
      <c r="C38" s="16" t="s">
        <v>38</v>
      </c>
      <c r="D38" s="10">
        <v>86000</v>
      </c>
      <c r="E38" s="10">
        <v>78575</v>
      </c>
      <c r="F38" s="118">
        <v>90000</v>
      </c>
      <c r="G38" s="8"/>
    </row>
    <row r="39" spans="1:7" s="4" customFormat="1" ht="13.5" x14ac:dyDescent="0.25">
      <c r="A39" s="38"/>
      <c r="B39" s="16" t="s">
        <v>42</v>
      </c>
      <c r="C39" s="16" t="s">
        <v>43</v>
      </c>
      <c r="D39" s="10">
        <v>2100</v>
      </c>
      <c r="E39" s="10">
        <v>1959</v>
      </c>
      <c r="F39" s="118">
        <v>3000</v>
      </c>
      <c r="G39" s="18"/>
    </row>
    <row r="40" spans="1:7" s="4" customFormat="1" ht="13.5" x14ac:dyDescent="0.25">
      <c r="A40" s="38"/>
      <c r="B40" s="10" t="s">
        <v>41</v>
      </c>
      <c r="C40" s="10" t="s">
        <v>40</v>
      </c>
      <c r="D40" s="10">
        <v>19000</v>
      </c>
      <c r="E40" s="10">
        <v>15571</v>
      </c>
      <c r="F40" s="118">
        <v>19000</v>
      </c>
      <c r="G40" s="18"/>
    </row>
    <row r="41" spans="1:7" s="4" customFormat="1" ht="13.5" x14ac:dyDescent="0.25">
      <c r="A41" s="38"/>
      <c r="B41" s="10" t="s">
        <v>29</v>
      </c>
      <c r="C41" s="10" t="s">
        <v>28</v>
      </c>
      <c r="D41" s="10">
        <v>53000</v>
      </c>
      <c r="E41" s="10">
        <v>39325</v>
      </c>
      <c r="F41" s="118">
        <v>60000</v>
      </c>
      <c r="G41" s="18"/>
    </row>
    <row r="42" spans="1:7" ht="13.5" x14ac:dyDescent="0.25">
      <c r="A42" s="38"/>
      <c r="B42" s="10" t="s">
        <v>25</v>
      </c>
      <c r="C42" s="10" t="s">
        <v>31</v>
      </c>
      <c r="D42" s="10">
        <v>300</v>
      </c>
      <c r="E42" s="10">
        <v>87</v>
      </c>
      <c r="F42" s="118">
        <v>300</v>
      </c>
      <c r="G42" s="17"/>
    </row>
    <row r="43" spans="1:7" s="4" customFormat="1" ht="13.5" x14ac:dyDescent="0.25">
      <c r="A43" s="38"/>
      <c r="B43" s="10"/>
      <c r="C43" s="10"/>
      <c r="D43" s="10"/>
      <c r="E43" s="10"/>
      <c r="F43" s="118"/>
      <c r="G43" s="18"/>
    </row>
    <row r="44" spans="1:7" ht="13.5" x14ac:dyDescent="0.25">
      <c r="A44" s="38"/>
      <c r="B44" s="10"/>
      <c r="C44" s="10"/>
      <c r="D44" s="10"/>
      <c r="E44" s="10"/>
      <c r="F44" s="118"/>
      <c r="G44" s="17"/>
    </row>
    <row r="45" spans="1:7" ht="13.5" x14ac:dyDescent="0.25">
      <c r="A45" s="38"/>
      <c r="B45" s="10"/>
      <c r="C45" s="10"/>
      <c r="D45" s="10"/>
      <c r="E45" s="10"/>
      <c r="F45" s="118"/>
      <c r="G45" s="17"/>
    </row>
    <row r="46" spans="1:7" s="101" customFormat="1" ht="13.5" x14ac:dyDescent="0.25">
      <c r="A46" s="38">
        <v>525</v>
      </c>
      <c r="B46" s="24" t="s">
        <v>13</v>
      </c>
      <c r="C46" s="24" t="s">
        <v>28</v>
      </c>
      <c r="D46" s="24">
        <v>6000</v>
      </c>
      <c r="E46" s="24">
        <v>5798</v>
      </c>
      <c r="F46" s="120">
        <v>7500</v>
      </c>
      <c r="G46" s="17"/>
    </row>
    <row r="47" spans="1:7" ht="13.5" x14ac:dyDescent="0.25">
      <c r="A47" s="38"/>
      <c r="B47" s="24"/>
      <c r="C47" s="24"/>
      <c r="D47" s="24"/>
      <c r="E47" s="24"/>
      <c r="F47" s="120"/>
      <c r="G47" s="17"/>
    </row>
    <row r="48" spans="1:7" ht="13.5" x14ac:dyDescent="0.25">
      <c r="A48" s="38"/>
      <c r="B48" s="24"/>
      <c r="C48" s="24"/>
      <c r="D48" s="24"/>
      <c r="E48" s="24"/>
      <c r="F48" s="120"/>
      <c r="G48" s="17"/>
    </row>
    <row r="49" spans="1:7" ht="13.5" x14ac:dyDescent="0.25">
      <c r="A49" s="38"/>
      <c r="B49" s="10"/>
      <c r="C49" s="10"/>
      <c r="D49" s="13"/>
      <c r="E49" s="13"/>
      <c r="F49" s="118"/>
      <c r="G49" s="17"/>
    </row>
    <row r="50" spans="1:7" ht="13.5" x14ac:dyDescent="0.25">
      <c r="A50" s="38">
        <v>532</v>
      </c>
      <c r="B50" s="24" t="s">
        <v>14</v>
      </c>
      <c r="C50" s="24"/>
      <c r="D50" s="24">
        <f>SUM(D51:D54)</f>
        <v>73500</v>
      </c>
      <c r="E50" s="24">
        <f>SUM(E51:E54)</f>
        <v>60450</v>
      </c>
      <c r="F50" s="120">
        <f>SUM(F51:F54)</f>
        <v>102500</v>
      </c>
      <c r="G50" s="17"/>
    </row>
    <row r="51" spans="1:7" ht="13.5" x14ac:dyDescent="0.25">
      <c r="A51" s="38"/>
      <c r="B51" s="16" t="s">
        <v>39</v>
      </c>
      <c r="C51" s="16" t="s">
        <v>38</v>
      </c>
      <c r="D51" s="10">
        <v>45000</v>
      </c>
      <c r="E51" s="10">
        <v>41630</v>
      </c>
      <c r="F51" s="118">
        <v>66000</v>
      </c>
      <c r="G51" s="17"/>
    </row>
    <row r="52" spans="1:7" s="4" customFormat="1" ht="13.5" x14ac:dyDescent="0.25">
      <c r="A52" s="38"/>
      <c r="B52" s="16" t="s">
        <v>42</v>
      </c>
      <c r="C52" s="16" t="s">
        <v>43</v>
      </c>
      <c r="D52" s="10">
        <v>2500</v>
      </c>
      <c r="E52" s="10">
        <v>899</v>
      </c>
      <c r="F52" s="118">
        <v>2500</v>
      </c>
      <c r="G52" s="18"/>
    </row>
    <row r="53" spans="1:7" s="4" customFormat="1" ht="13.5" x14ac:dyDescent="0.25">
      <c r="A53" s="38"/>
      <c r="B53" s="10" t="s">
        <v>41</v>
      </c>
      <c r="C53" s="10" t="s">
        <v>40</v>
      </c>
      <c r="D53" s="10">
        <v>9000</v>
      </c>
      <c r="E53" s="10">
        <v>8232</v>
      </c>
      <c r="F53" s="118">
        <v>14000</v>
      </c>
      <c r="G53" s="18"/>
    </row>
    <row r="54" spans="1:7" s="4" customFormat="1" ht="13.5" x14ac:dyDescent="0.25">
      <c r="A54" s="38"/>
      <c r="B54" s="10" t="s">
        <v>29</v>
      </c>
      <c r="C54" s="10" t="s">
        <v>28</v>
      </c>
      <c r="D54" s="10">
        <v>17000</v>
      </c>
      <c r="E54" s="10">
        <v>9689</v>
      </c>
      <c r="F54" s="118">
        <v>20000</v>
      </c>
      <c r="G54" s="18"/>
    </row>
    <row r="55" spans="1:7" ht="13.5" x14ac:dyDescent="0.25">
      <c r="A55" s="38"/>
      <c r="B55" s="10"/>
      <c r="C55" s="10"/>
      <c r="D55" s="10"/>
      <c r="E55" s="10"/>
      <c r="F55" s="118"/>
      <c r="G55" s="17"/>
    </row>
    <row r="56" spans="1:7" s="4" customFormat="1" ht="13.5" x14ac:dyDescent="0.25">
      <c r="A56" s="38"/>
      <c r="B56" s="10"/>
      <c r="C56" s="10"/>
      <c r="D56" s="10"/>
      <c r="E56" s="10"/>
      <c r="F56" s="118"/>
      <c r="G56" s="23"/>
    </row>
    <row r="57" spans="1:7" ht="13.5" x14ac:dyDescent="0.25">
      <c r="A57" s="38">
        <v>603</v>
      </c>
      <c r="B57" s="24" t="s">
        <v>15</v>
      </c>
      <c r="C57" s="24"/>
      <c r="D57" s="28">
        <f>SUM(D58:D59)</f>
        <v>36000</v>
      </c>
      <c r="E57" s="28">
        <f>SUM(E58:E59)</f>
        <v>24924</v>
      </c>
      <c r="F57" s="120">
        <f>SUM(F58:F60)</f>
        <v>297000</v>
      </c>
      <c r="G57" s="8"/>
    </row>
    <row r="58" spans="1:7" ht="13.5" x14ac:dyDescent="0.25">
      <c r="A58" s="38"/>
      <c r="B58" s="10" t="s">
        <v>29</v>
      </c>
      <c r="C58" s="10" t="s">
        <v>28</v>
      </c>
      <c r="D58" s="15">
        <v>35000</v>
      </c>
      <c r="E58" s="10">
        <v>24317</v>
      </c>
      <c r="F58" s="118">
        <v>40000</v>
      </c>
      <c r="G58" s="8"/>
    </row>
    <row r="59" spans="1:7" ht="13.5" x14ac:dyDescent="0.25">
      <c r="A59" s="38"/>
      <c r="B59" s="10" t="s">
        <v>34</v>
      </c>
      <c r="C59" s="10" t="s">
        <v>35</v>
      </c>
      <c r="D59" s="10">
        <v>1000</v>
      </c>
      <c r="E59" s="10">
        <v>607</v>
      </c>
      <c r="F59" s="118">
        <v>1000</v>
      </c>
      <c r="G59" s="8"/>
    </row>
    <row r="60" spans="1:7" ht="13.5" x14ac:dyDescent="0.25">
      <c r="A60" s="38"/>
      <c r="B60" s="10" t="s">
        <v>77</v>
      </c>
      <c r="C60" s="10" t="s">
        <v>49</v>
      </c>
      <c r="D60" s="24">
        <v>256000</v>
      </c>
      <c r="E60" s="24">
        <v>0</v>
      </c>
      <c r="F60" s="120">
        <v>256000</v>
      </c>
      <c r="G60" s="8"/>
    </row>
    <row r="61" spans="1:7" s="4" customFormat="1" ht="13.5" x14ac:dyDescent="0.25">
      <c r="A61" s="38"/>
      <c r="B61" s="24"/>
      <c r="C61" s="24"/>
      <c r="D61" s="24"/>
      <c r="E61" s="24"/>
      <c r="F61" s="120"/>
      <c r="G61" s="23"/>
    </row>
    <row r="62" spans="1:7" s="4" customFormat="1" ht="13.5" x14ac:dyDescent="0.25">
      <c r="A62" s="38"/>
      <c r="B62" s="10"/>
      <c r="C62" s="10"/>
      <c r="D62" s="13"/>
      <c r="E62" s="13"/>
      <c r="F62" s="118"/>
      <c r="G62" s="23"/>
    </row>
    <row r="63" spans="1:7" s="4" customFormat="1" ht="13.5" x14ac:dyDescent="0.25">
      <c r="A63" s="38">
        <v>604</v>
      </c>
      <c r="B63" s="24" t="s">
        <v>16</v>
      </c>
      <c r="C63" s="24"/>
      <c r="D63" s="24">
        <f>SUM(D64:D65)</f>
        <v>76000</v>
      </c>
      <c r="E63" s="24">
        <f>SUM(E64:E65)</f>
        <v>49205</v>
      </c>
      <c r="F63" s="120">
        <f>SUM(F64:F66)</f>
        <v>111000</v>
      </c>
      <c r="G63" s="23"/>
    </row>
    <row r="64" spans="1:7" s="4" customFormat="1" ht="13.5" x14ac:dyDescent="0.25">
      <c r="A64" s="38"/>
      <c r="B64" s="10" t="s">
        <v>29</v>
      </c>
      <c r="C64" s="10" t="s">
        <v>28</v>
      </c>
      <c r="D64" s="10">
        <v>75000</v>
      </c>
      <c r="E64" s="10">
        <v>49179</v>
      </c>
      <c r="F64" s="118">
        <v>90000</v>
      </c>
      <c r="G64" s="23"/>
    </row>
    <row r="65" spans="1:7" s="4" customFormat="1" ht="13.5" x14ac:dyDescent="0.25">
      <c r="A65" s="38"/>
      <c r="B65" s="10" t="s">
        <v>25</v>
      </c>
      <c r="C65" s="10" t="s">
        <v>31</v>
      </c>
      <c r="D65" s="10">
        <v>1000</v>
      </c>
      <c r="E65" s="10">
        <v>26</v>
      </c>
      <c r="F65" s="118">
        <v>1000</v>
      </c>
      <c r="G65" s="23"/>
    </row>
    <row r="66" spans="1:7" s="4" customFormat="1" ht="13.5" x14ac:dyDescent="0.25">
      <c r="A66" s="38"/>
      <c r="B66" s="10" t="s">
        <v>76</v>
      </c>
      <c r="C66" s="10" t="s">
        <v>50</v>
      </c>
      <c r="D66" s="24"/>
      <c r="E66" s="24"/>
      <c r="F66" s="118">
        <v>20000</v>
      </c>
      <c r="G66" s="23"/>
    </row>
    <row r="67" spans="1:7" s="4" customFormat="1" ht="13.5" x14ac:dyDescent="0.25">
      <c r="A67" s="38"/>
      <c r="B67" s="24"/>
      <c r="C67" s="24"/>
      <c r="D67" s="24"/>
      <c r="E67" s="24"/>
      <c r="F67" s="120"/>
      <c r="G67" s="23"/>
    </row>
    <row r="68" spans="1:7" ht="13.5" x14ac:dyDescent="0.25">
      <c r="A68" s="38"/>
      <c r="B68" s="10"/>
      <c r="C68" s="10"/>
      <c r="D68" s="13"/>
      <c r="E68" s="13"/>
      <c r="F68" s="118"/>
      <c r="G68" s="8"/>
    </row>
    <row r="69" spans="1:7" s="4" customFormat="1" ht="13.5" x14ac:dyDescent="0.25">
      <c r="A69" s="38">
        <v>606</v>
      </c>
      <c r="B69" s="24" t="s">
        <v>44</v>
      </c>
      <c r="C69" s="24"/>
      <c r="D69" s="24">
        <f>SUM(D70:D72)</f>
        <v>631569</v>
      </c>
      <c r="E69" s="24">
        <f>SUM(E70:E72)</f>
        <v>569570</v>
      </c>
      <c r="F69" s="121">
        <f>SUM(F70:F72)</f>
        <v>151880</v>
      </c>
      <c r="G69" s="18"/>
    </row>
    <row r="70" spans="1:7" s="4" customFormat="1" ht="13.5" x14ac:dyDescent="0.25">
      <c r="A70" s="38"/>
      <c r="B70" s="10" t="s">
        <v>29</v>
      </c>
      <c r="C70" s="10" t="s">
        <v>28</v>
      </c>
      <c r="D70" s="10">
        <v>194989</v>
      </c>
      <c r="E70" s="10">
        <v>141342</v>
      </c>
      <c r="F70" s="119">
        <v>130000</v>
      </c>
      <c r="G70" s="18"/>
    </row>
    <row r="71" spans="1:7" s="4" customFormat="1" ht="13.5" x14ac:dyDescent="0.25">
      <c r="A71" s="38"/>
      <c r="B71" s="10" t="s">
        <v>77</v>
      </c>
      <c r="C71" s="10" t="s">
        <v>49</v>
      </c>
      <c r="D71" s="10">
        <v>419700</v>
      </c>
      <c r="E71" s="10">
        <v>419428</v>
      </c>
      <c r="F71" s="118">
        <v>20000</v>
      </c>
      <c r="G71" s="18"/>
    </row>
    <row r="72" spans="1:7" s="4" customFormat="1" ht="13.5" x14ac:dyDescent="0.25">
      <c r="A72" s="38"/>
      <c r="B72" s="10" t="s">
        <v>36</v>
      </c>
      <c r="C72" s="10" t="s">
        <v>50</v>
      </c>
      <c r="D72" s="10">
        <v>16880</v>
      </c>
      <c r="E72" s="10">
        <v>8800</v>
      </c>
      <c r="F72" s="118">
        <v>1880</v>
      </c>
      <c r="G72" s="18"/>
    </row>
    <row r="73" spans="1:7" s="4" customFormat="1" ht="13.5" x14ac:dyDescent="0.25">
      <c r="A73" s="38"/>
      <c r="B73" s="10"/>
      <c r="C73" s="10"/>
      <c r="D73" s="10"/>
      <c r="E73" s="10"/>
      <c r="F73" s="118"/>
      <c r="G73" s="18"/>
    </row>
    <row r="74" spans="1:7" ht="13.5" x14ac:dyDescent="0.25">
      <c r="A74" s="38"/>
      <c r="B74" s="10"/>
      <c r="C74" s="10"/>
      <c r="D74" s="10"/>
      <c r="E74" s="10"/>
      <c r="F74" s="118"/>
      <c r="G74" s="17"/>
    </row>
    <row r="75" spans="1:7" s="4" customFormat="1" ht="13.5" x14ac:dyDescent="0.25">
      <c r="A75" s="38">
        <v>619</v>
      </c>
      <c r="B75" s="24" t="s">
        <v>45</v>
      </c>
      <c r="C75" s="24"/>
      <c r="D75" s="24">
        <f>SUM(D76:D81)</f>
        <v>60253</v>
      </c>
      <c r="E75" s="24">
        <f>SUM(E76:E81)</f>
        <v>27933</v>
      </c>
      <c r="F75" s="120">
        <f>SUM(F76:F81)</f>
        <v>121523</v>
      </c>
      <c r="G75" s="18"/>
    </row>
    <row r="76" spans="1:7" ht="13.5" x14ac:dyDescent="0.25">
      <c r="A76" s="38"/>
      <c r="B76" s="16" t="s">
        <v>39</v>
      </c>
      <c r="C76" s="16" t="s">
        <v>38</v>
      </c>
      <c r="D76" s="10">
        <v>23000</v>
      </c>
      <c r="E76" s="10">
        <v>16663</v>
      </c>
      <c r="F76" s="118">
        <v>50000</v>
      </c>
      <c r="G76" s="17"/>
    </row>
    <row r="77" spans="1:7" ht="13.5" x14ac:dyDescent="0.25">
      <c r="A77" s="38"/>
      <c r="B77" s="16" t="s">
        <v>42</v>
      </c>
      <c r="C77" s="16" t="s">
        <v>43</v>
      </c>
      <c r="D77" s="10">
        <v>3000</v>
      </c>
      <c r="E77" s="10">
        <v>478</v>
      </c>
      <c r="F77" s="118">
        <v>3000</v>
      </c>
      <c r="G77" s="17"/>
    </row>
    <row r="78" spans="1:7" ht="13.5" x14ac:dyDescent="0.25">
      <c r="A78" s="38"/>
      <c r="B78" s="10" t="s">
        <v>41</v>
      </c>
      <c r="C78" s="10" t="s">
        <v>40</v>
      </c>
      <c r="D78" s="10">
        <v>5000</v>
      </c>
      <c r="E78" s="10">
        <v>3295</v>
      </c>
      <c r="F78" s="118">
        <v>10000</v>
      </c>
      <c r="G78" s="17"/>
    </row>
    <row r="79" spans="1:7" ht="13.5" x14ac:dyDescent="0.25">
      <c r="A79" s="38"/>
      <c r="B79" s="10" t="s">
        <v>29</v>
      </c>
      <c r="C79" s="10" t="s">
        <v>28</v>
      </c>
      <c r="D79" s="10">
        <v>21756</v>
      </c>
      <c r="E79" s="10">
        <v>0</v>
      </c>
      <c r="F79" s="118">
        <v>36270</v>
      </c>
      <c r="G79" s="17"/>
    </row>
    <row r="80" spans="1:7" ht="13.5" x14ac:dyDescent="0.25">
      <c r="A80" s="38"/>
      <c r="B80" s="10" t="s">
        <v>75</v>
      </c>
      <c r="C80" s="10" t="s">
        <v>49</v>
      </c>
      <c r="D80" s="10">
        <v>7497</v>
      </c>
      <c r="E80" s="10">
        <v>7497</v>
      </c>
      <c r="F80" s="118">
        <v>22253</v>
      </c>
      <c r="G80" s="17"/>
    </row>
    <row r="81" spans="1:7" s="4" customFormat="1" ht="13.5" x14ac:dyDescent="0.25">
      <c r="A81" s="38"/>
      <c r="B81" s="10" t="s">
        <v>76</v>
      </c>
      <c r="C81" s="10" t="s">
        <v>50</v>
      </c>
      <c r="D81" s="10"/>
      <c r="E81" s="10"/>
      <c r="F81" s="118"/>
      <c r="G81" s="18"/>
    </row>
    <row r="82" spans="1:7" ht="13.5" x14ac:dyDescent="0.25">
      <c r="A82" s="38"/>
      <c r="B82" s="24"/>
      <c r="C82" s="10"/>
      <c r="D82" s="10"/>
      <c r="E82" s="10"/>
      <c r="F82" s="118"/>
      <c r="G82" s="17"/>
    </row>
    <row r="83" spans="1:7" ht="13.5" x14ac:dyDescent="0.25">
      <c r="A83" s="38">
        <v>622</v>
      </c>
      <c r="B83" s="24" t="s">
        <v>17</v>
      </c>
      <c r="C83" s="24"/>
      <c r="D83" s="24">
        <f>SUM(D84:D88)</f>
        <v>137460</v>
      </c>
      <c r="E83" s="24">
        <f>SUM(E84:E88)</f>
        <v>93351</v>
      </c>
      <c r="F83" s="120">
        <f>SUM(F84:F88)</f>
        <v>311000</v>
      </c>
      <c r="G83" s="17"/>
    </row>
    <row r="84" spans="1:7" ht="13.5" x14ac:dyDescent="0.25">
      <c r="A84" s="38"/>
      <c r="B84" s="10" t="s">
        <v>72</v>
      </c>
      <c r="C84" s="10" t="s">
        <v>43</v>
      </c>
      <c r="D84" s="10">
        <v>6000</v>
      </c>
      <c r="E84" s="10">
        <v>6000</v>
      </c>
      <c r="F84" s="120"/>
      <c r="G84" s="17"/>
    </row>
    <row r="85" spans="1:7" ht="13.5" x14ac:dyDescent="0.25">
      <c r="A85" s="38"/>
      <c r="B85" s="10" t="s">
        <v>41</v>
      </c>
      <c r="C85" s="10" t="s">
        <v>40</v>
      </c>
      <c r="D85" s="10">
        <v>537</v>
      </c>
      <c r="E85" s="10">
        <v>537</v>
      </c>
      <c r="F85" s="120"/>
      <c r="G85" s="17"/>
    </row>
    <row r="86" spans="1:7" ht="13.5" x14ac:dyDescent="0.25">
      <c r="A86" s="38"/>
      <c r="B86" s="10" t="s">
        <v>29</v>
      </c>
      <c r="C86" s="10" t="s">
        <v>28</v>
      </c>
      <c r="D86" s="10">
        <v>76875</v>
      </c>
      <c r="E86" s="10">
        <v>58266</v>
      </c>
      <c r="F86" s="118">
        <v>90000</v>
      </c>
      <c r="G86" s="17"/>
    </row>
    <row r="87" spans="1:7" ht="13.5" x14ac:dyDescent="0.25">
      <c r="A87" s="38"/>
      <c r="B87" s="10" t="s">
        <v>75</v>
      </c>
      <c r="C87" s="10" t="s">
        <v>49</v>
      </c>
      <c r="D87" s="10">
        <v>36502</v>
      </c>
      <c r="E87" s="10">
        <v>11002</v>
      </c>
      <c r="F87" s="118"/>
      <c r="G87" s="17"/>
    </row>
    <row r="88" spans="1:7" ht="13.5" x14ac:dyDescent="0.25">
      <c r="A88" s="38"/>
      <c r="B88" s="10" t="s">
        <v>76</v>
      </c>
      <c r="C88" s="10" t="s">
        <v>50</v>
      </c>
      <c r="D88" s="10">
        <v>17546</v>
      </c>
      <c r="E88" s="10">
        <v>17546</v>
      </c>
      <c r="F88" s="118">
        <v>221000</v>
      </c>
      <c r="G88" s="17"/>
    </row>
    <row r="89" spans="1:7" ht="13.5" x14ac:dyDescent="0.25">
      <c r="A89" s="38"/>
      <c r="B89" s="10"/>
      <c r="C89" s="10"/>
      <c r="D89" s="10"/>
      <c r="E89" s="10"/>
      <c r="F89" s="118"/>
      <c r="G89" s="17"/>
    </row>
    <row r="90" spans="1:7" ht="13.5" x14ac:dyDescent="0.25">
      <c r="A90" s="38"/>
      <c r="B90" s="10"/>
      <c r="C90" s="10"/>
      <c r="D90" s="10"/>
      <c r="E90" s="10"/>
      <c r="F90" s="118"/>
      <c r="G90" s="17"/>
    </row>
    <row r="91" spans="1:7" s="4" customFormat="1" ht="13.5" x14ac:dyDescent="0.25">
      <c r="A91" s="38">
        <v>623</v>
      </c>
      <c r="B91" s="24" t="s">
        <v>18</v>
      </c>
      <c r="C91" s="24"/>
      <c r="D91" s="24">
        <f>SUM(D92:D97)</f>
        <v>396880</v>
      </c>
      <c r="E91" s="24">
        <f>SUM(E92:E97)</f>
        <v>347128</v>
      </c>
      <c r="F91" s="120">
        <f>SUM(F92:F97)</f>
        <v>225400</v>
      </c>
      <c r="G91" s="18"/>
    </row>
    <row r="92" spans="1:7" ht="13.5" x14ac:dyDescent="0.25">
      <c r="A92" s="38"/>
      <c r="B92" s="16" t="s">
        <v>39</v>
      </c>
      <c r="C92" s="16" t="s">
        <v>38</v>
      </c>
      <c r="D92" s="10">
        <v>50000</v>
      </c>
      <c r="E92" s="10">
        <v>34026</v>
      </c>
      <c r="F92" s="118">
        <v>66000</v>
      </c>
      <c r="G92" s="17"/>
    </row>
    <row r="93" spans="1:7" ht="13.5" x14ac:dyDescent="0.25">
      <c r="A93" s="38"/>
      <c r="B93" s="16" t="s">
        <v>42</v>
      </c>
      <c r="C93" s="16" t="s">
        <v>43</v>
      </c>
      <c r="D93" s="10">
        <v>26000</v>
      </c>
      <c r="E93" s="10">
        <v>21240</v>
      </c>
      <c r="F93" s="118">
        <v>26000</v>
      </c>
      <c r="G93" s="17"/>
    </row>
    <row r="94" spans="1:7" ht="13.5" x14ac:dyDescent="0.25">
      <c r="A94" s="38"/>
      <c r="B94" s="10" t="s">
        <v>41</v>
      </c>
      <c r="C94" s="10" t="s">
        <v>40</v>
      </c>
      <c r="D94" s="10">
        <v>16000</v>
      </c>
      <c r="E94" s="10">
        <v>9141</v>
      </c>
      <c r="F94" s="118">
        <v>16000</v>
      </c>
      <c r="G94" s="17"/>
    </row>
    <row r="95" spans="1:7" ht="13.5" x14ac:dyDescent="0.25">
      <c r="A95" s="38"/>
      <c r="B95" s="10" t="s">
        <v>29</v>
      </c>
      <c r="C95" s="10" t="s">
        <v>28</v>
      </c>
      <c r="D95" s="10">
        <v>128000</v>
      </c>
      <c r="E95" s="10">
        <v>109459</v>
      </c>
      <c r="F95" s="118">
        <v>110000</v>
      </c>
      <c r="G95" s="17"/>
    </row>
    <row r="96" spans="1:7" ht="13.5" x14ac:dyDescent="0.25">
      <c r="A96" s="38"/>
      <c r="B96" s="10" t="s">
        <v>25</v>
      </c>
      <c r="C96" s="10" t="s">
        <v>31</v>
      </c>
      <c r="D96" s="10">
        <v>2000</v>
      </c>
      <c r="E96" s="10">
        <v>0</v>
      </c>
      <c r="F96" s="118">
        <v>2000</v>
      </c>
      <c r="G96" s="17"/>
    </row>
    <row r="97" spans="1:11" ht="13.5" x14ac:dyDescent="0.25">
      <c r="A97" s="38"/>
      <c r="B97" s="10" t="s">
        <v>76</v>
      </c>
      <c r="C97" s="10" t="s">
        <v>50</v>
      </c>
      <c r="D97" s="10">
        <v>174880</v>
      </c>
      <c r="E97" s="10">
        <v>173262</v>
      </c>
      <c r="F97" s="118">
        <v>5400</v>
      </c>
      <c r="G97" s="17"/>
    </row>
    <row r="98" spans="1:11" s="4" customFormat="1" ht="13.5" x14ac:dyDescent="0.25">
      <c r="A98" s="38"/>
      <c r="B98" s="10"/>
      <c r="C98" s="10"/>
      <c r="D98" s="10"/>
      <c r="E98" s="10"/>
      <c r="F98" s="118"/>
      <c r="G98" s="23"/>
      <c r="K98" s="25"/>
    </row>
    <row r="99" spans="1:11" ht="13.5" x14ac:dyDescent="0.25">
      <c r="A99" s="38"/>
      <c r="B99" s="24"/>
      <c r="C99" s="10"/>
      <c r="D99" s="10"/>
      <c r="E99" s="10"/>
      <c r="F99" s="118"/>
      <c r="G99" s="8"/>
    </row>
    <row r="100" spans="1:11" ht="27" x14ac:dyDescent="0.25">
      <c r="A100" s="38">
        <v>626</v>
      </c>
      <c r="B100" s="94" t="s">
        <v>102</v>
      </c>
      <c r="C100" s="10"/>
      <c r="D100" s="10"/>
      <c r="E100" s="10"/>
      <c r="F100" s="120">
        <v>20000</v>
      </c>
      <c r="G100" s="8"/>
    </row>
    <row r="101" spans="1:11" ht="13.5" x14ac:dyDescent="0.25">
      <c r="A101" s="38"/>
      <c r="B101" s="10" t="s">
        <v>76</v>
      </c>
      <c r="C101" s="10" t="s">
        <v>50</v>
      </c>
      <c r="D101" s="10"/>
      <c r="E101" s="10"/>
      <c r="F101" s="118">
        <v>20000</v>
      </c>
      <c r="G101" s="8"/>
    </row>
    <row r="102" spans="1:11" ht="13.5" x14ac:dyDescent="0.25">
      <c r="A102" s="38"/>
      <c r="B102" s="24"/>
      <c r="C102" s="10"/>
      <c r="D102" s="10"/>
      <c r="E102" s="10"/>
      <c r="F102" s="118"/>
      <c r="G102" s="8"/>
    </row>
    <row r="103" spans="1:11" ht="13.5" x14ac:dyDescent="0.25">
      <c r="A103" s="38"/>
      <c r="B103" s="24"/>
      <c r="C103" s="10"/>
      <c r="D103" s="10"/>
      <c r="E103" s="10"/>
      <c r="F103" s="118"/>
      <c r="G103" s="8"/>
    </row>
    <row r="104" spans="1:11" ht="13.5" x14ac:dyDescent="0.25">
      <c r="A104" s="38"/>
      <c r="B104" s="24"/>
      <c r="C104" s="24"/>
      <c r="D104" s="24"/>
      <c r="E104" s="24"/>
      <c r="F104" s="120"/>
      <c r="G104" s="8"/>
    </row>
    <row r="105" spans="1:11" ht="13.5" x14ac:dyDescent="0.25">
      <c r="A105" s="38">
        <v>629</v>
      </c>
      <c r="B105" s="29" t="s">
        <v>48</v>
      </c>
      <c r="C105" s="29"/>
      <c r="D105" s="24"/>
      <c r="E105" s="24">
        <f>SUM(E106)</f>
        <v>0</v>
      </c>
      <c r="F105" s="120">
        <f>SUM(F106:F107)</f>
        <v>10000</v>
      </c>
      <c r="G105" s="8"/>
    </row>
    <row r="106" spans="1:11" ht="13.5" x14ac:dyDescent="0.25">
      <c r="A106" s="38"/>
      <c r="B106" s="10" t="s">
        <v>29</v>
      </c>
      <c r="C106" s="10" t="s">
        <v>28</v>
      </c>
      <c r="D106" s="10">
        <v>10000</v>
      </c>
      <c r="E106" s="10">
        <v>0</v>
      </c>
      <c r="F106" s="118">
        <v>10000</v>
      </c>
      <c r="G106" s="8"/>
    </row>
    <row r="107" spans="1:11" ht="13.5" x14ac:dyDescent="0.25">
      <c r="A107" s="38"/>
      <c r="B107" s="10"/>
      <c r="C107" s="10"/>
      <c r="D107" s="10"/>
      <c r="E107" s="10"/>
      <c r="F107" s="118"/>
      <c r="G107" s="8"/>
    </row>
    <row r="108" spans="1:11" ht="13.5" x14ac:dyDescent="0.25">
      <c r="A108" s="38"/>
      <c r="B108" s="10"/>
      <c r="C108" s="10"/>
      <c r="D108" s="10"/>
      <c r="E108" s="10"/>
      <c r="F108" s="118"/>
      <c r="G108" s="8"/>
    </row>
    <row r="109" spans="1:11" ht="13.5" x14ac:dyDescent="0.25">
      <c r="A109" s="38">
        <v>714</v>
      </c>
      <c r="B109" s="24" t="s">
        <v>19</v>
      </c>
      <c r="C109" s="24"/>
      <c r="D109" s="24">
        <f>SUM(D110:D113)</f>
        <v>21600</v>
      </c>
      <c r="E109" s="24">
        <f>SUM(E110:E113)</f>
        <v>15694</v>
      </c>
      <c r="F109" s="120">
        <f>SUM(F110:F114)</f>
        <v>36600</v>
      </c>
      <c r="G109" s="8"/>
    </row>
    <row r="110" spans="1:11" ht="13.5" x14ac:dyDescent="0.25">
      <c r="A110" s="38"/>
      <c r="B110" s="16" t="s">
        <v>39</v>
      </c>
      <c r="C110" s="16" t="s">
        <v>38</v>
      </c>
      <c r="D110" s="10">
        <v>15000</v>
      </c>
      <c r="E110" s="10">
        <v>12762</v>
      </c>
      <c r="F110" s="118">
        <v>16000</v>
      </c>
      <c r="G110" s="8"/>
    </row>
    <row r="111" spans="1:11" ht="13.5" x14ac:dyDescent="0.25">
      <c r="A111" s="38"/>
      <c r="B111" s="16" t="s">
        <v>42</v>
      </c>
      <c r="C111" s="16" t="s">
        <v>43</v>
      </c>
      <c r="D111" s="10">
        <v>600</v>
      </c>
      <c r="E111" s="10">
        <v>373</v>
      </c>
      <c r="F111" s="118">
        <v>600</v>
      </c>
      <c r="G111" s="8"/>
    </row>
    <row r="112" spans="1:11" s="4" customFormat="1" ht="13.5" x14ac:dyDescent="0.25">
      <c r="A112" s="38"/>
      <c r="B112" s="10" t="s">
        <v>41</v>
      </c>
      <c r="C112" s="10" t="s">
        <v>40</v>
      </c>
      <c r="D112" s="10">
        <v>5000</v>
      </c>
      <c r="E112" s="10">
        <v>2529</v>
      </c>
      <c r="F112" s="118">
        <v>5000</v>
      </c>
      <c r="G112" s="23"/>
    </row>
    <row r="113" spans="1:7" ht="13.5" x14ac:dyDescent="0.25">
      <c r="A113" s="38"/>
      <c r="B113" s="10" t="s">
        <v>29</v>
      </c>
      <c r="C113" s="10" t="s">
        <v>28</v>
      </c>
      <c r="D113" s="10">
        <v>1000</v>
      </c>
      <c r="E113" s="10">
        <v>30</v>
      </c>
      <c r="F113" s="118">
        <v>5000</v>
      </c>
      <c r="G113" s="8"/>
    </row>
    <row r="114" spans="1:7" ht="13.5" x14ac:dyDescent="0.25">
      <c r="A114" s="38"/>
      <c r="B114" s="10" t="s">
        <v>77</v>
      </c>
      <c r="C114" s="10" t="s">
        <v>49</v>
      </c>
      <c r="D114" s="10"/>
      <c r="E114" s="10"/>
      <c r="F114" s="118">
        <v>10000</v>
      </c>
      <c r="G114" s="8"/>
    </row>
    <row r="115" spans="1:7" ht="13.5" x14ac:dyDescent="0.25">
      <c r="A115" s="38"/>
      <c r="B115" s="10"/>
      <c r="C115" s="10"/>
      <c r="D115" s="10"/>
      <c r="E115" s="10"/>
      <c r="F115" s="118"/>
      <c r="G115" s="8"/>
    </row>
    <row r="116" spans="1:7" ht="13.5" x14ac:dyDescent="0.25">
      <c r="A116" s="38"/>
      <c r="B116" s="10"/>
      <c r="C116" s="10"/>
      <c r="D116" s="10"/>
      <c r="E116" s="10"/>
      <c r="F116" s="118"/>
      <c r="G116" s="8"/>
    </row>
    <row r="117" spans="1:7" ht="13.5" x14ac:dyDescent="0.25">
      <c r="A117" s="38">
        <v>738</v>
      </c>
      <c r="B117" s="24" t="s">
        <v>100</v>
      </c>
      <c r="C117" s="10"/>
      <c r="D117" s="10"/>
      <c r="E117" s="13"/>
      <c r="F117" s="120">
        <v>18000</v>
      </c>
      <c r="G117" s="8"/>
    </row>
    <row r="118" spans="1:7" ht="13.5" x14ac:dyDescent="0.25">
      <c r="A118" s="38"/>
      <c r="B118" s="10" t="s">
        <v>75</v>
      </c>
      <c r="C118" s="10" t="s">
        <v>49</v>
      </c>
      <c r="D118" s="10"/>
      <c r="E118" s="10"/>
      <c r="F118" s="118">
        <v>5000</v>
      </c>
      <c r="G118" s="8"/>
    </row>
    <row r="119" spans="1:7" ht="13.5" x14ac:dyDescent="0.25">
      <c r="A119" s="38"/>
      <c r="B119" s="10" t="s">
        <v>76</v>
      </c>
      <c r="C119" s="10" t="s">
        <v>50</v>
      </c>
      <c r="D119" s="10"/>
      <c r="E119" s="10"/>
      <c r="F119" s="118">
        <v>13000</v>
      </c>
      <c r="G119" s="8"/>
    </row>
    <row r="120" spans="1:7" ht="13.5" x14ac:dyDescent="0.25">
      <c r="A120" s="38"/>
      <c r="B120" s="24"/>
      <c r="C120" s="10"/>
      <c r="D120" s="10"/>
      <c r="E120" s="13"/>
      <c r="F120" s="118"/>
      <c r="G120" s="8"/>
    </row>
    <row r="121" spans="1:7" s="4" customFormat="1" ht="13.5" x14ac:dyDescent="0.25">
      <c r="A121" s="38"/>
      <c r="B121" s="10"/>
      <c r="C121" s="10"/>
      <c r="D121" s="10"/>
      <c r="E121" s="10"/>
      <c r="F121" s="118"/>
      <c r="G121" s="23"/>
    </row>
    <row r="122" spans="1:7" ht="13.5" x14ac:dyDescent="0.25">
      <c r="A122" s="38">
        <v>745</v>
      </c>
      <c r="B122" s="24" t="s">
        <v>20</v>
      </c>
      <c r="C122" s="24"/>
      <c r="D122" s="24">
        <f>SUM(D123:D124)</f>
        <v>67829</v>
      </c>
      <c r="E122" s="24">
        <f>SUM(E123:E124)</f>
        <v>57377</v>
      </c>
      <c r="F122" s="120">
        <f>SUM(F123:F125)</f>
        <v>40000</v>
      </c>
      <c r="G122" s="8"/>
    </row>
    <row r="123" spans="1:7" ht="13.5" x14ac:dyDescent="0.25">
      <c r="A123" s="38"/>
      <c r="B123" s="10" t="s">
        <v>29</v>
      </c>
      <c r="C123" s="10" t="s">
        <v>28</v>
      </c>
      <c r="D123" s="10">
        <v>29000</v>
      </c>
      <c r="E123" s="10">
        <v>18714</v>
      </c>
      <c r="F123" s="118">
        <v>40000</v>
      </c>
      <c r="G123" s="8"/>
    </row>
    <row r="124" spans="1:7" ht="13.5" x14ac:dyDescent="0.25">
      <c r="A124" s="38"/>
      <c r="B124" s="10" t="s">
        <v>77</v>
      </c>
      <c r="C124" s="10" t="s">
        <v>49</v>
      </c>
      <c r="D124" s="10">
        <v>38829</v>
      </c>
      <c r="E124" s="10">
        <v>38663</v>
      </c>
      <c r="F124" s="118">
        <v>0</v>
      </c>
      <c r="G124" s="8"/>
    </row>
    <row r="125" spans="1:7" ht="13.5" x14ac:dyDescent="0.25">
      <c r="A125" s="38"/>
      <c r="B125" s="10"/>
      <c r="C125" s="10"/>
      <c r="D125" s="10"/>
      <c r="E125" s="10"/>
      <c r="F125" s="118"/>
      <c r="G125" s="8"/>
    </row>
    <row r="126" spans="1:7" ht="13.5" x14ac:dyDescent="0.25">
      <c r="A126" s="38">
        <v>759</v>
      </c>
      <c r="B126" s="24" t="s">
        <v>97</v>
      </c>
      <c r="C126" s="10"/>
      <c r="D126" s="10"/>
      <c r="E126" s="24">
        <v>19000</v>
      </c>
      <c r="F126" s="120">
        <v>15000</v>
      </c>
      <c r="G126" s="8"/>
    </row>
    <row r="127" spans="1:7" ht="13.5" x14ac:dyDescent="0.25">
      <c r="A127" s="38"/>
      <c r="B127" s="10" t="s">
        <v>75</v>
      </c>
      <c r="C127" s="10" t="s">
        <v>49</v>
      </c>
      <c r="D127" s="10">
        <v>19000</v>
      </c>
      <c r="E127" s="10">
        <v>19000</v>
      </c>
      <c r="F127" s="118">
        <v>15000</v>
      </c>
      <c r="G127" s="8"/>
    </row>
    <row r="128" spans="1:7" ht="13.5" x14ac:dyDescent="0.25">
      <c r="A128" s="38"/>
      <c r="B128" s="24"/>
      <c r="C128" s="10"/>
      <c r="D128" s="10"/>
      <c r="E128" s="13"/>
      <c r="F128" s="118"/>
      <c r="G128" s="8"/>
    </row>
    <row r="129" spans="1:7" s="4" customFormat="1" ht="13.5" x14ac:dyDescent="0.25">
      <c r="A129" s="38"/>
      <c r="B129" s="10"/>
      <c r="C129" s="10"/>
      <c r="D129" s="10"/>
      <c r="E129" s="10"/>
      <c r="F129" s="118"/>
      <c r="G129" s="23"/>
    </row>
    <row r="130" spans="1:7" ht="13.5" x14ac:dyDescent="0.25">
      <c r="A130" s="38"/>
      <c r="B130" s="10"/>
      <c r="C130" s="10"/>
      <c r="D130" s="13"/>
      <c r="E130" s="10"/>
      <c r="F130" s="118"/>
      <c r="G130" s="8"/>
    </row>
    <row r="131" spans="1:7" ht="13.5" x14ac:dyDescent="0.25">
      <c r="A131" s="38">
        <v>832</v>
      </c>
      <c r="B131" s="24" t="s">
        <v>46</v>
      </c>
      <c r="C131" s="24"/>
      <c r="D131" s="24"/>
      <c r="E131" s="24">
        <f>SUM(E132,E133)</f>
        <v>48009</v>
      </c>
      <c r="F131" s="120">
        <f>SUM(F132:F133)</f>
        <v>92284</v>
      </c>
      <c r="G131" s="8"/>
    </row>
    <row r="132" spans="1:7" ht="13.5" x14ac:dyDescent="0.25">
      <c r="A132" s="38"/>
      <c r="B132" s="10" t="s">
        <v>29</v>
      </c>
      <c r="C132" s="10" t="s">
        <v>28</v>
      </c>
      <c r="D132" s="10">
        <v>93593</v>
      </c>
      <c r="E132" s="10">
        <v>48009</v>
      </c>
      <c r="F132" s="118">
        <v>92284</v>
      </c>
      <c r="G132" s="8"/>
    </row>
    <row r="133" spans="1:7" ht="13.5" x14ac:dyDescent="0.25">
      <c r="A133" s="38"/>
      <c r="B133" s="10" t="s">
        <v>75</v>
      </c>
      <c r="C133" s="10" t="s">
        <v>49</v>
      </c>
      <c r="D133" s="10"/>
      <c r="E133" s="10"/>
      <c r="F133" s="118"/>
      <c r="G133" s="8"/>
    </row>
    <row r="134" spans="1:7" ht="13.5" x14ac:dyDescent="0.25">
      <c r="A134" s="38"/>
      <c r="B134" s="10"/>
      <c r="C134" s="10"/>
      <c r="D134" s="10"/>
      <c r="E134" s="10"/>
      <c r="F134" s="118"/>
      <c r="G134" s="8"/>
    </row>
    <row r="135" spans="1:7" ht="40.5" x14ac:dyDescent="0.25">
      <c r="A135" s="38">
        <v>849</v>
      </c>
      <c r="B135" s="94" t="s">
        <v>78</v>
      </c>
      <c r="C135" s="10"/>
      <c r="D135" s="10"/>
      <c r="E135" s="13">
        <f>SUM(E137:E138)</f>
        <v>20680</v>
      </c>
      <c r="F135" s="118">
        <f>SUM(F136:F138)</f>
        <v>43350</v>
      </c>
      <c r="G135" s="8"/>
    </row>
    <row r="136" spans="1:7" ht="13.5" x14ac:dyDescent="0.25">
      <c r="A136" s="38"/>
      <c r="B136" s="10" t="s">
        <v>29</v>
      </c>
      <c r="C136" s="10" t="s">
        <v>28</v>
      </c>
      <c r="D136" s="10"/>
      <c r="E136" s="13"/>
      <c r="F136" s="118">
        <v>10000</v>
      </c>
      <c r="G136" s="8"/>
    </row>
    <row r="137" spans="1:7" ht="13.5" x14ac:dyDescent="0.25">
      <c r="A137" s="38"/>
      <c r="B137" s="10" t="s">
        <v>75</v>
      </c>
      <c r="C137" s="10" t="s">
        <v>49</v>
      </c>
      <c r="D137" s="10">
        <v>5000</v>
      </c>
      <c r="E137" s="10">
        <v>4999</v>
      </c>
      <c r="F137" s="118"/>
      <c r="G137" s="8"/>
    </row>
    <row r="138" spans="1:7" ht="13.5" x14ac:dyDescent="0.25">
      <c r="A138" s="38"/>
      <c r="B138" s="10" t="s">
        <v>79</v>
      </c>
      <c r="C138" s="10" t="s">
        <v>50</v>
      </c>
      <c r="D138" s="10">
        <v>49031</v>
      </c>
      <c r="E138" s="10">
        <v>15681</v>
      </c>
      <c r="F138" s="122">
        <v>33350</v>
      </c>
      <c r="G138" s="8"/>
    </row>
    <row r="139" spans="1:7" ht="13.5" x14ac:dyDescent="0.25">
      <c r="A139" s="38"/>
      <c r="B139" s="10"/>
      <c r="C139" s="10"/>
      <c r="D139" s="10"/>
      <c r="E139" s="10"/>
      <c r="F139" s="118"/>
      <c r="G139" s="8"/>
    </row>
    <row r="140" spans="1:7" s="4" customFormat="1" ht="13.5" x14ac:dyDescent="0.25">
      <c r="A140" s="38"/>
      <c r="B140" s="10"/>
      <c r="C140" s="10"/>
      <c r="D140" s="10"/>
      <c r="E140" s="10"/>
      <c r="F140" s="118"/>
      <c r="G140" s="18"/>
    </row>
    <row r="141" spans="1:7" ht="13.5" x14ac:dyDescent="0.25">
      <c r="A141" s="38">
        <v>898</v>
      </c>
      <c r="B141" s="24" t="s">
        <v>21</v>
      </c>
      <c r="C141" s="10" t="s">
        <v>28</v>
      </c>
      <c r="D141" s="24">
        <v>31500</v>
      </c>
      <c r="E141" s="24">
        <v>24514</v>
      </c>
      <c r="F141" s="120">
        <v>47000</v>
      </c>
      <c r="G141" s="17"/>
    </row>
    <row r="142" spans="1:7" s="4" customFormat="1" ht="13.5" x14ac:dyDescent="0.25">
      <c r="A142" s="38"/>
      <c r="B142" s="10"/>
      <c r="C142" s="10"/>
      <c r="D142" s="13"/>
      <c r="E142" s="13"/>
      <c r="F142" s="118"/>
      <c r="G142" s="23"/>
    </row>
    <row r="143" spans="1:7" s="4" customFormat="1" ht="13.5" x14ac:dyDescent="0.25">
      <c r="A143" s="38">
        <v>910</v>
      </c>
      <c r="B143" s="24" t="s">
        <v>22</v>
      </c>
      <c r="C143" s="10" t="s">
        <v>98</v>
      </c>
      <c r="D143" s="24">
        <v>3000</v>
      </c>
      <c r="E143" s="24">
        <v>439</v>
      </c>
      <c r="F143" s="120"/>
      <c r="G143" s="23"/>
    </row>
    <row r="144" spans="1:7" s="4" customFormat="1" ht="13.5" x14ac:dyDescent="0.25">
      <c r="A144" s="38"/>
      <c r="B144" s="10"/>
      <c r="C144" s="10"/>
      <c r="D144" s="13"/>
      <c r="E144" s="13"/>
      <c r="F144" s="118"/>
      <c r="G144" s="23"/>
    </row>
    <row r="145" spans="1:7" s="4" customFormat="1" ht="13.5" x14ac:dyDescent="0.25">
      <c r="A145" s="38"/>
      <c r="B145" s="24"/>
      <c r="C145" s="24"/>
      <c r="D145" s="24"/>
      <c r="E145" s="24"/>
      <c r="F145" s="120"/>
      <c r="G145" s="23"/>
    </row>
    <row r="146" spans="1:7" ht="13.5" x14ac:dyDescent="0.25">
      <c r="A146" s="38"/>
      <c r="B146" s="10"/>
      <c r="C146" s="10"/>
      <c r="D146" s="13"/>
      <c r="E146" s="13"/>
      <c r="F146" s="118"/>
      <c r="G146" s="8"/>
    </row>
    <row r="147" spans="1:7" s="4" customFormat="1" ht="13.5" x14ac:dyDescent="0.25">
      <c r="A147" s="38">
        <v>998</v>
      </c>
      <c r="B147" s="24" t="s">
        <v>24</v>
      </c>
      <c r="C147" s="24"/>
      <c r="D147" s="24">
        <v>31000</v>
      </c>
      <c r="E147" s="24">
        <v>0</v>
      </c>
      <c r="F147" s="120">
        <v>50000</v>
      </c>
      <c r="G147" s="23"/>
    </row>
    <row r="148" spans="1:7" ht="13.5" x14ac:dyDescent="0.25">
      <c r="A148" s="38"/>
      <c r="B148" s="24"/>
      <c r="C148" s="24"/>
      <c r="D148" s="24"/>
      <c r="E148" s="24"/>
      <c r="F148" s="120"/>
      <c r="G148" s="8"/>
    </row>
    <row r="149" spans="1:7" s="4" customFormat="1" ht="13.5" x14ac:dyDescent="0.25">
      <c r="A149" s="38"/>
      <c r="B149" s="24" t="s">
        <v>90</v>
      </c>
      <c r="C149" s="24"/>
      <c r="D149" s="24"/>
      <c r="E149" s="28">
        <f>SUM(E147,E145,E143,E141,E135,E131,E126,E122,E120,E109,E105,E91,E83,E75,E69,E63,E57,E50,E46,E37,E33,E31,E22,E7)</f>
        <v>2063291</v>
      </c>
      <c r="F149" s="120"/>
      <c r="G149" s="23"/>
    </row>
    <row r="150" spans="1:7" ht="13.5" x14ac:dyDescent="0.25">
      <c r="A150" s="38"/>
      <c r="B150" s="24"/>
      <c r="C150" s="24"/>
      <c r="D150" s="24"/>
      <c r="E150" s="24"/>
      <c r="F150" s="120"/>
      <c r="G150" s="8"/>
    </row>
    <row r="151" spans="1:7" ht="13.5" x14ac:dyDescent="0.25">
      <c r="A151" s="38"/>
      <c r="B151" s="24" t="s">
        <v>26</v>
      </c>
      <c r="C151" s="10"/>
      <c r="D151" s="73"/>
      <c r="E151" s="31">
        <v>997011</v>
      </c>
      <c r="F151" s="118"/>
      <c r="G151" s="8"/>
    </row>
    <row r="152" spans="1:7" ht="14.25" thickBot="1" x14ac:dyDescent="0.3">
      <c r="A152" s="75"/>
      <c r="B152" s="123" t="s">
        <v>0</v>
      </c>
      <c r="C152" s="77"/>
      <c r="D152" s="124"/>
      <c r="E152" s="125"/>
      <c r="F152" s="126">
        <f>SUM(F7,F22,F33,F37,F46,F50,F57,F63,F69,F75,F83,F126,F135,F117,F91,F100,F105,F109,F122,F131,F141,F143,F145,F147,J164,F28)</f>
        <v>2707590</v>
      </c>
      <c r="G152" s="8"/>
    </row>
    <row r="153" spans="1:7" ht="13.5" x14ac:dyDescent="0.25">
      <c r="A153" s="18"/>
      <c r="B153" s="18"/>
      <c r="C153" s="17"/>
      <c r="D153" s="21"/>
      <c r="E153" s="34"/>
      <c r="F153" s="99"/>
      <c r="G153" s="8"/>
    </row>
    <row r="154" spans="1:7" ht="13.5" x14ac:dyDescent="0.25">
      <c r="A154" s="18"/>
      <c r="B154" s="18"/>
      <c r="C154" s="17"/>
      <c r="D154" s="21"/>
      <c r="E154" s="34"/>
      <c r="F154" s="99"/>
      <c r="G154" s="8"/>
    </row>
    <row r="155" spans="1:7" ht="13.5" x14ac:dyDescent="0.25">
      <c r="A155" s="18"/>
      <c r="B155" s="18"/>
      <c r="C155" s="17"/>
      <c r="D155" s="21"/>
      <c r="E155" s="34"/>
      <c r="F155" s="99"/>
      <c r="G155" s="8"/>
    </row>
    <row r="156" spans="1:7" ht="15.75" x14ac:dyDescent="0.25">
      <c r="A156" s="107"/>
      <c r="B156" s="108"/>
      <c r="C156" s="107"/>
      <c r="D156" s="107"/>
      <c r="E156" s="109"/>
      <c r="F156" s="110"/>
      <c r="G156" s="8"/>
    </row>
    <row r="157" spans="1:7" ht="15.75" x14ac:dyDescent="0.25">
      <c r="A157" s="107" t="s">
        <v>1</v>
      </c>
      <c r="B157" s="107"/>
      <c r="C157" s="70" t="s">
        <v>101</v>
      </c>
      <c r="D157" s="107"/>
      <c r="E157" s="109"/>
      <c r="F157" s="111"/>
      <c r="G157" s="8"/>
    </row>
    <row r="158" spans="1:7" ht="15.75" x14ac:dyDescent="0.25">
      <c r="A158" s="107" t="s">
        <v>7</v>
      </c>
      <c r="B158" s="3"/>
      <c r="C158" s="107" t="s">
        <v>82</v>
      </c>
      <c r="D158" s="70"/>
      <c r="E158" s="109"/>
      <c r="F158" s="110"/>
      <c r="G158" s="8"/>
    </row>
    <row r="159" spans="1:7" ht="15.75" x14ac:dyDescent="0.25">
      <c r="A159" s="107" t="s">
        <v>8</v>
      </c>
      <c r="B159" s="7"/>
      <c r="C159" s="70"/>
      <c r="D159" s="70"/>
      <c r="E159" s="70"/>
      <c r="F159" s="109"/>
    </row>
    <row r="160" spans="1:7" ht="15.75" x14ac:dyDescent="0.25">
      <c r="A160" s="107"/>
      <c r="B160" s="3"/>
      <c r="C160" s="112"/>
      <c r="D160" s="112"/>
      <c r="E160" s="112"/>
      <c r="F160" s="109"/>
      <c r="G160" s="102"/>
    </row>
    <row r="161" spans="1:7" ht="15.75" x14ac:dyDescent="0.25">
      <c r="A161" s="107"/>
      <c r="B161" s="7"/>
      <c r="C161" s="7"/>
      <c r="D161" s="7"/>
      <c r="E161" s="7"/>
      <c r="F161" s="113"/>
    </row>
    <row r="162" spans="1:7" x14ac:dyDescent="0.2">
      <c r="A162" s="25"/>
      <c r="B162" s="25"/>
      <c r="C162" s="25"/>
      <c r="D162" s="25"/>
      <c r="E162" s="25"/>
      <c r="F162" s="87"/>
      <c r="G162" s="8"/>
    </row>
    <row r="163" spans="1:7" x14ac:dyDescent="0.2">
      <c r="A163" s="25"/>
      <c r="B163" s="101"/>
      <c r="C163" s="25"/>
      <c r="D163" s="25"/>
      <c r="E163" s="25"/>
      <c r="F163" s="87"/>
      <c r="G163" s="8"/>
    </row>
    <row r="164" spans="1:7" ht="13.5" x14ac:dyDescent="0.25">
      <c r="A164" s="23"/>
      <c r="B164" s="101"/>
      <c r="C164" s="101"/>
      <c r="D164" s="101"/>
      <c r="E164" s="101"/>
      <c r="F164" s="87"/>
      <c r="G164" s="8"/>
    </row>
    <row r="165" spans="1:7" x14ac:dyDescent="0.2">
      <c r="A165" s="25"/>
      <c r="B165" s="101"/>
      <c r="C165" s="101"/>
      <c r="D165" s="33"/>
      <c r="E165" s="33"/>
      <c r="F165" s="87"/>
      <c r="G165" s="8"/>
    </row>
    <row r="166" spans="1:7" x14ac:dyDescent="0.2">
      <c r="A166" s="25"/>
      <c r="B166" s="101"/>
      <c r="C166" s="101"/>
      <c r="D166" s="101"/>
      <c r="E166" s="101"/>
      <c r="F166" s="87"/>
      <c r="G166" s="8"/>
    </row>
    <row r="167" spans="1:7" x14ac:dyDescent="0.2">
      <c r="A167" s="25"/>
      <c r="B167" s="101"/>
      <c r="C167" s="101"/>
      <c r="D167" s="33"/>
      <c r="E167" s="33"/>
      <c r="F167" s="87"/>
    </row>
    <row r="168" spans="1:7" x14ac:dyDescent="0.2">
      <c r="A168" s="25"/>
      <c r="B168" s="101"/>
      <c r="C168" s="101"/>
      <c r="D168" s="101"/>
      <c r="E168" s="101"/>
      <c r="F168" s="87"/>
    </row>
    <row r="169" spans="1:7" x14ac:dyDescent="0.2">
      <c r="A169" s="25"/>
      <c r="B169" s="101"/>
      <c r="C169" s="101"/>
      <c r="D169" s="33"/>
      <c r="E169" s="33"/>
      <c r="F169" s="87"/>
    </row>
    <row r="170" spans="1:7" x14ac:dyDescent="0.2">
      <c r="A170" s="25"/>
      <c r="B170" s="101"/>
      <c r="C170" s="101"/>
      <c r="D170" s="101"/>
      <c r="E170" s="101"/>
      <c r="F170" s="87"/>
    </row>
    <row r="171" spans="1:7" x14ac:dyDescent="0.2">
      <c r="A171" s="25"/>
      <c r="B171" s="101"/>
      <c r="C171" s="101"/>
      <c r="D171" s="33"/>
      <c r="E171" s="33"/>
      <c r="F171" s="87"/>
    </row>
    <row r="172" spans="1:7" x14ac:dyDescent="0.2">
      <c r="A172" s="25"/>
      <c r="B172" s="101"/>
      <c r="C172" s="103"/>
      <c r="D172" s="101"/>
      <c r="E172" s="101"/>
      <c r="F172" s="87"/>
    </row>
    <row r="173" spans="1:7" x14ac:dyDescent="0.2">
      <c r="A173" s="25"/>
      <c r="B173" s="101"/>
      <c r="C173" s="103"/>
      <c r="D173" s="101"/>
      <c r="E173" s="101"/>
      <c r="F173" s="87"/>
    </row>
    <row r="174" spans="1:7" x14ac:dyDescent="0.2">
      <c r="A174" s="25"/>
      <c r="B174" s="101"/>
      <c r="C174" s="101"/>
      <c r="D174" s="101"/>
      <c r="E174" s="101"/>
      <c r="F174" s="87"/>
    </row>
    <row r="175" spans="1:7" x14ac:dyDescent="0.2">
      <c r="A175" s="25"/>
      <c r="B175" s="101"/>
      <c r="C175" s="101"/>
      <c r="D175" s="101"/>
      <c r="E175" s="101"/>
      <c r="F175" s="87"/>
    </row>
    <row r="176" spans="1:7" x14ac:dyDescent="0.2">
      <c r="A176" s="25"/>
      <c r="B176" s="101"/>
      <c r="C176" s="101"/>
      <c r="D176" s="101"/>
      <c r="E176" s="101"/>
      <c r="F176" s="87"/>
    </row>
    <row r="177" spans="1:6" x14ac:dyDescent="0.2">
      <c r="A177" s="25"/>
      <c r="B177" s="101"/>
      <c r="C177" s="101"/>
      <c r="D177" s="101"/>
      <c r="E177" s="101"/>
      <c r="F177" s="87"/>
    </row>
    <row r="178" spans="1:6" x14ac:dyDescent="0.2">
      <c r="A178" s="25"/>
      <c r="B178" s="101"/>
      <c r="C178" s="101"/>
      <c r="D178" s="101"/>
      <c r="E178" s="101"/>
      <c r="F178" s="87"/>
    </row>
    <row r="179" spans="1:6" x14ac:dyDescent="0.2">
      <c r="A179" s="25"/>
      <c r="B179" s="101"/>
      <c r="C179" s="101"/>
      <c r="D179" s="101"/>
      <c r="E179" s="101"/>
      <c r="F179" s="87"/>
    </row>
    <row r="180" spans="1:6" x14ac:dyDescent="0.2">
      <c r="A180" s="25"/>
      <c r="B180" s="101"/>
      <c r="C180" s="101"/>
      <c r="D180" s="33"/>
      <c r="E180" s="33"/>
      <c r="F180" s="87"/>
    </row>
    <row r="181" spans="1:6" x14ac:dyDescent="0.2">
      <c r="A181" s="25"/>
      <c r="B181" s="101"/>
      <c r="C181" s="103"/>
      <c r="D181" s="101"/>
      <c r="E181" s="101"/>
      <c r="F181" s="87"/>
    </row>
    <row r="182" spans="1:6" x14ac:dyDescent="0.2">
      <c r="A182" s="25"/>
      <c r="B182" s="101"/>
      <c r="C182" s="103"/>
      <c r="D182" s="101"/>
      <c r="E182" s="101"/>
      <c r="F182" s="87"/>
    </row>
    <row r="183" spans="1:6" x14ac:dyDescent="0.2">
      <c r="A183" s="25"/>
      <c r="B183" s="101"/>
      <c r="C183" s="101"/>
      <c r="D183" s="101"/>
      <c r="E183" s="101"/>
      <c r="F183" s="87"/>
    </row>
    <row r="184" spans="1:6" x14ac:dyDescent="0.2">
      <c r="A184" s="25"/>
      <c r="B184" s="101"/>
      <c r="C184" s="101"/>
      <c r="D184" s="101"/>
      <c r="E184" s="101"/>
      <c r="F184" s="87"/>
    </row>
    <row r="185" spans="1:6" x14ac:dyDescent="0.2">
      <c r="A185" s="25"/>
      <c r="B185" s="101"/>
      <c r="C185" s="101"/>
      <c r="D185" s="101"/>
      <c r="E185" s="101"/>
      <c r="F185" s="87"/>
    </row>
    <row r="186" spans="1:6" x14ac:dyDescent="0.2">
      <c r="A186" s="25"/>
      <c r="B186" s="101"/>
      <c r="C186" s="101"/>
      <c r="D186" s="101"/>
      <c r="E186" s="101"/>
      <c r="F186" s="87"/>
    </row>
    <row r="187" spans="1:6" x14ac:dyDescent="0.2">
      <c r="A187" s="25"/>
      <c r="B187" s="101"/>
      <c r="C187" s="101"/>
      <c r="D187" s="101"/>
      <c r="E187" s="101"/>
      <c r="F187" s="87"/>
    </row>
    <row r="188" spans="1:6" x14ac:dyDescent="0.2">
      <c r="A188" s="25"/>
      <c r="B188" s="101"/>
      <c r="C188" s="101"/>
      <c r="D188" s="101"/>
      <c r="E188" s="101"/>
      <c r="F188" s="87"/>
    </row>
    <row r="189" spans="1:6" x14ac:dyDescent="0.2">
      <c r="A189" s="25"/>
      <c r="B189" s="101"/>
      <c r="C189" s="101"/>
      <c r="D189" s="101"/>
      <c r="E189" s="101"/>
      <c r="F189" s="87"/>
    </row>
    <row r="190" spans="1:6" x14ac:dyDescent="0.2">
      <c r="A190" s="25"/>
      <c r="B190" s="101"/>
      <c r="C190" s="101"/>
      <c r="D190" s="33"/>
      <c r="E190" s="33"/>
      <c r="F190" s="87"/>
    </row>
    <row r="191" spans="1:6" x14ac:dyDescent="0.2">
      <c r="A191" s="25"/>
      <c r="B191" s="101"/>
      <c r="C191" s="101"/>
      <c r="D191" s="101"/>
      <c r="E191" s="101"/>
      <c r="F191" s="87"/>
    </row>
    <row r="192" spans="1:6" x14ac:dyDescent="0.2">
      <c r="A192" s="25"/>
      <c r="B192" s="101"/>
      <c r="C192" s="101"/>
      <c r="D192" s="33"/>
      <c r="E192" s="33"/>
      <c r="F192" s="87"/>
    </row>
    <row r="193" spans="1:6" x14ac:dyDescent="0.2">
      <c r="A193" s="25"/>
      <c r="B193" s="101"/>
      <c r="C193" s="101"/>
      <c r="D193" s="101"/>
      <c r="E193" s="101"/>
      <c r="F193" s="87"/>
    </row>
    <row r="194" spans="1:6" x14ac:dyDescent="0.2">
      <c r="A194" s="25"/>
      <c r="B194" s="101"/>
      <c r="C194" s="101"/>
      <c r="D194" s="101"/>
      <c r="E194" s="101"/>
      <c r="F194" s="87"/>
    </row>
    <row r="195" spans="1:6" x14ac:dyDescent="0.2">
      <c r="A195" s="25"/>
      <c r="B195" s="101"/>
      <c r="C195" s="101"/>
      <c r="D195" s="101"/>
      <c r="E195" s="101"/>
      <c r="F195" s="87"/>
    </row>
    <row r="196" spans="1:6" x14ac:dyDescent="0.2">
      <c r="A196" s="25"/>
      <c r="B196" s="101"/>
      <c r="C196" s="101"/>
      <c r="D196" s="33"/>
      <c r="E196" s="33"/>
      <c r="F196" s="87"/>
    </row>
    <row r="197" spans="1:6" x14ac:dyDescent="0.2">
      <c r="A197" s="25"/>
      <c r="B197" s="101"/>
      <c r="C197" s="101"/>
      <c r="D197" s="101"/>
      <c r="E197" s="101"/>
      <c r="F197" s="87"/>
    </row>
    <row r="198" spans="1:6" x14ac:dyDescent="0.2">
      <c r="A198" s="25"/>
      <c r="B198" s="101"/>
      <c r="C198" s="101"/>
      <c r="D198" s="33"/>
      <c r="E198" s="33"/>
      <c r="F198" s="87"/>
    </row>
    <row r="199" spans="1:6" x14ac:dyDescent="0.2">
      <c r="A199" s="25"/>
      <c r="B199" s="101"/>
      <c r="C199" s="101"/>
      <c r="D199" s="101"/>
      <c r="E199" s="101"/>
      <c r="F199" s="87"/>
    </row>
    <row r="200" spans="1:6" x14ac:dyDescent="0.2">
      <c r="A200" s="25"/>
      <c r="B200" s="101"/>
      <c r="C200" s="101"/>
      <c r="D200" s="33"/>
      <c r="E200" s="33"/>
      <c r="F200" s="87"/>
    </row>
    <row r="201" spans="1:6" x14ac:dyDescent="0.2">
      <c r="A201" s="25"/>
      <c r="B201" s="33"/>
      <c r="C201" s="101"/>
      <c r="D201" s="101"/>
      <c r="E201" s="101"/>
      <c r="F201" s="87"/>
    </row>
    <row r="202" spans="1:6" x14ac:dyDescent="0.2">
      <c r="A202" s="25"/>
      <c r="B202" s="33"/>
      <c r="C202" s="33"/>
      <c r="D202" s="101"/>
      <c r="E202" s="101"/>
      <c r="F202" s="87"/>
    </row>
    <row r="203" spans="1:6" x14ac:dyDescent="0.2">
      <c r="A203" s="25"/>
      <c r="B203" s="101"/>
      <c r="C203" s="33"/>
      <c r="D203" s="101"/>
      <c r="E203" s="101"/>
      <c r="F203" s="87"/>
    </row>
    <row r="204" spans="1:6" x14ac:dyDescent="0.2">
      <c r="A204" s="25"/>
      <c r="B204" s="101"/>
      <c r="C204" s="101"/>
      <c r="D204" s="101"/>
      <c r="E204" s="101"/>
      <c r="F204" s="87"/>
    </row>
    <row r="205" spans="1:6" x14ac:dyDescent="0.2">
      <c r="A205" s="25"/>
      <c r="B205" s="101"/>
      <c r="C205" s="101"/>
      <c r="D205" s="101"/>
      <c r="E205" s="101"/>
      <c r="F205" s="87"/>
    </row>
    <row r="206" spans="1:6" x14ac:dyDescent="0.2">
      <c r="A206" s="25"/>
      <c r="B206" s="101"/>
      <c r="C206" s="101"/>
      <c r="D206" s="101"/>
      <c r="E206" s="101"/>
      <c r="F206" s="87"/>
    </row>
    <row r="207" spans="1:6" x14ac:dyDescent="0.2">
      <c r="A207" s="25"/>
      <c r="B207" s="101"/>
      <c r="C207" s="101"/>
      <c r="D207" s="101"/>
      <c r="E207" s="101"/>
      <c r="F207" s="87"/>
    </row>
    <row r="208" spans="1:6" x14ac:dyDescent="0.2">
      <c r="A208" s="25"/>
      <c r="B208" s="101"/>
      <c r="C208" s="101"/>
      <c r="D208" s="101"/>
      <c r="E208" s="101"/>
      <c r="F208" s="87"/>
    </row>
    <row r="209" spans="1:6" x14ac:dyDescent="0.2">
      <c r="A209" s="25"/>
      <c r="B209" s="101"/>
      <c r="C209" s="101"/>
      <c r="D209" s="101"/>
      <c r="E209" s="101"/>
      <c r="F209" s="87"/>
    </row>
    <row r="210" spans="1:6" x14ac:dyDescent="0.2">
      <c r="A210" s="25"/>
      <c r="B210" s="101"/>
      <c r="C210" s="101"/>
      <c r="D210" s="101"/>
      <c r="E210" s="101"/>
      <c r="F210" s="87"/>
    </row>
    <row r="211" spans="1:6" x14ac:dyDescent="0.2">
      <c r="A211" s="25"/>
      <c r="B211" s="101"/>
      <c r="C211" s="101"/>
      <c r="D211" s="101"/>
      <c r="E211" s="101"/>
      <c r="F211" s="87"/>
    </row>
    <row r="212" spans="1:6" x14ac:dyDescent="0.2">
      <c r="A212" s="25"/>
      <c r="B212" s="101"/>
      <c r="C212" s="101"/>
      <c r="D212" s="101"/>
      <c r="E212" s="101"/>
      <c r="F212" s="87"/>
    </row>
    <row r="213" spans="1:6" x14ac:dyDescent="0.2">
      <c r="A213" s="25"/>
      <c r="B213" s="101"/>
      <c r="C213" s="101"/>
      <c r="D213" s="101"/>
      <c r="E213" s="101"/>
      <c r="F213" s="87"/>
    </row>
    <row r="214" spans="1:6" x14ac:dyDescent="0.2">
      <c r="A214" s="25"/>
      <c r="B214" s="101"/>
      <c r="C214" s="101"/>
      <c r="D214" s="101"/>
      <c r="E214" s="101"/>
      <c r="F214" s="87"/>
    </row>
    <row r="215" spans="1:6" x14ac:dyDescent="0.2">
      <c r="A215" s="25"/>
      <c r="B215" s="101"/>
      <c r="C215" s="101"/>
      <c r="D215" s="101"/>
      <c r="E215" s="101"/>
      <c r="F215" s="87"/>
    </row>
    <row r="216" spans="1:6" x14ac:dyDescent="0.2">
      <c r="A216" s="25"/>
      <c r="B216" s="101"/>
      <c r="C216" s="101"/>
      <c r="D216" s="101"/>
      <c r="E216" s="101"/>
      <c r="F216" s="87"/>
    </row>
    <row r="217" spans="1:6" x14ac:dyDescent="0.2">
      <c r="A217" s="25"/>
      <c r="B217" s="101"/>
      <c r="C217" s="101"/>
      <c r="D217" s="101"/>
      <c r="E217" s="101"/>
      <c r="F217" s="87"/>
    </row>
    <row r="218" spans="1:6" x14ac:dyDescent="0.2">
      <c r="A218" s="25"/>
      <c r="B218" s="101"/>
      <c r="C218" s="101"/>
      <c r="D218" s="101"/>
      <c r="E218" s="101"/>
      <c r="F218" s="87"/>
    </row>
    <row r="219" spans="1:6" x14ac:dyDescent="0.2">
      <c r="A219" s="25"/>
      <c r="B219" s="101"/>
      <c r="C219" s="101"/>
      <c r="D219" s="101"/>
      <c r="E219" s="101"/>
      <c r="F219" s="87"/>
    </row>
    <row r="220" spans="1:6" x14ac:dyDescent="0.2">
      <c r="A220" s="25"/>
      <c r="B220" s="101"/>
      <c r="C220" s="101"/>
      <c r="D220" s="101"/>
      <c r="E220" s="101"/>
      <c r="F220" s="87"/>
    </row>
    <row r="221" spans="1:6" x14ac:dyDescent="0.2">
      <c r="A221" s="25"/>
      <c r="B221" s="101"/>
      <c r="C221" s="101"/>
      <c r="D221" s="101"/>
      <c r="E221" s="101"/>
      <c r="F221" s="87"/>
    </row>
    <row r="222" spans="1:6" x14ac:dyDescent="0.2">
      <c r="A222" s="25"/>
      <c r="B222" s="101"/>
      <c r="C222" s="101"/>
      <c r="D222" s="101"/>
      <c r="E222" s="101"/>
      <c r="F222" s="87"/>
    </row>
    <row r="223" spans="1:6" x14ac:dyDescent="0.2">
      <c r="A223" s="25"/>
      <c r="B223" s="101"/>
      <c r="C223" s="101"/>
      <c r="D223" s="101"/>
      <c r="E223" s="101"/>
      <c r="F223" s="87"/>
    </row>
    <row r="224" spans="1:6" x14ac:dyDescent="0.2">
      <c r="A224" s="25"/>
      <c r="B224" s="101"/>
      <c r="C224" s="101"/>
      <c r="D224" s="101"/>
      <c r="E224" s="101"/>
      <c r="F224" s="87"/>
    </row>
    <row r="225" spans="1:6" x14ac:dyDescent="0.2">
      <c r="A225" s="25"/>
      <c r="B225" s="101"/>
      <c r="C225" s="101"/>
      <c r="D225" s="101"/>
      <c r="E225" s="101"/>
      <c r="F225" s="87"/>
    </row>
    <row r="226" spans="1:6" x14ac:dyDescent="0.2">
      <c r="A226" s="25"/>
      <c r="B226" s="101"/>
      <c r="C226" s="101"/>
      <c r="D226" s="101"/>
      <c r="E226" s="101"/>
      <c r="F226" s="87"/>
    </row>
    <row r="227" spans="1:6" x14ac:dyDescent="0.2">
      <c r="A227" s="25"/>
      <c r="B227" s="101"/>
      <c r="C227" s="101"/>
      <c r="D227" s="101"/>
      <c r="E227" s="101"/>
      <c r="F227" s="87"/>
    </row>
    <row r="228" spans="1:6" x14ac:dyDescent="0.2">
      <c r="A228" s="25"/>
      <c r="B228" s="101"/>
      <c r="C228" s="101"/>
      <c r="D228" s="101"/>
      <c r="E228" s="101"/>
      <c r="F228" s="87"/>
    </row>
    <row r="229" spans="1:6" x14ac:dyDescent="0.2">
      <c r="A229" s="25"/>
      <c r="B229" s="101"/>
      <c r="C229" s="101"/>
      <c r="D229" s="101"/>
      <c r="E229" s="101"/>
      <c r="F229" s="87"/>
    </row>
    <row r="230" spans="1:6" x14ac:dyDescent="0.2">
      <c r="A230" s="25"/>
      <c r="B230" s="101"/>
      <c r="C230" s="101"/>
      <c r="D230" s="101"/>
      <c r="E230" s="101"/>
      <c r="F230" s="87"/>
    </row>
    <row r="231" spans="1:6" x14ac:dyDescent="0.2">
      <c r="A231" s="25"/>
      <c r="B231" s="101"/>
      <c r="C231" s="101"/>
      <c r="D231" s="101"/>
      <c r="E231" s="101"/>
      <c r="F231" s="87"/>
    </row>
    <row r="232" spans="1:6" x14ac:dyDescent="0.2">
      <c r="A232" s="25"/>
      <c r="B232" s="101"/>
      <c r="C232" s="101"/>
      <c r="D232" s="101"/>
      <c r="E232" s="101"/>
      <c r="F232" s="87"/>
    </row>
    <row r="233" spans="1:6" x14ac:dyDescent="0.2">
      <c r="A233" s="25"/>
      <c r="B233" s="101"/>
      <c r="C233" s="101"/>
      <c r="D233" s="101"/>
      <c r="E233" s="101"/>
      <c r="F233" s="87"/>
    </row>
    <row r="234" spans="1:6" x14ac:dyDescent="0.2">
      <c r="A234" s="25"/>
      <c r="B234" s="101"/>
      <c r="C234" s="101"/>
      <c r="D234" s="101"/>
      <c r="E234" s="101"/>
      <c r="F234" s="87"/>
    </row>
    <row r="235" spans="1:6" x14ac:dyDescent="0.2">
      <c r="A235" s="25"/>
      <c r="B235" s="101"/>
      <c r="C235" s="101"/>
      <c r="D235" s="101"/>
      <c r="E235" s="101"/>
      <c r="F235" s="87"/>
    </row>
    <row r="236" spans="1:6" x14ac:dyDescent="0.2">
      <c r="A236" s="25"/>
      <c r="B236" s="101"/>
      <c r="C236" s="101"/>
      <c r="D236" s="101"/>
      <c r="E236" s="101"/>
      <c r="F236" s="87"/>
    </row>
    <row r="237" spans="1:6" x14ac:dyDescent="0.2">
      <c r="A237" s="25"/>
      <c r="B237" s="101"/>
      <c r="C237" s="101"/>
      <c r="D237" s="101"/>
      <c r="E237" s="101"/>
      <c r="F237" s="87"/>
    </row>
    <row r="238" spans="1:6" x14ac:dyDescent="0.2">
      <c r="A238" s="25"/>
      <c r="B238" s="101"/>
      <c r="C238" s="101"/>
      <c r="D238" s="101"/>
      <c r="E238" s="101"/>
      <c r="F238" s="87"/>
    </row>
    <row r="239" spans="1:6" x14ac:dyDescent="0.2">
      <c r="A239" s="25"/>
      <c r="B239" s="101"/>
      <c r="C239" s="101"/>
      <c r="D239" s="101"/>
      <c r="E239" s="101"/>
      <c r="F239" s="87"/>
    </row>
    <row r="240" spans="1:6" x14ac:dyDescent="0.2">
      <c r="A240" s="25"/>
      <c r="B240" s="101"/>
      <c r="C240" s="101"/>
      <c r="D240" s="101"/>
      <c r="E240" s="101"/>
      <c r="F240" s="87"/>
    </row>
    <row r="241" spans="1:6" x14ac:dyDescent="0.2">
      <c r="A241" s="25"/>
      <c r="B241" s="101"/>
      <c r="C241" s="101"/>
      <c r="D241" s="101"/>
      <c r="E241" s="101"/>
      <c r="F241" s="87"/>
    </row>
    <row r="242" spans="1:6" x14ac:dyDescent="0.2">
      <c r="A242" s="25"/>
      <c r="B242" s="101"/>
      <c r="C242" s="101"/>
      <c r="D242" s="101"/>
      <c r="E242" s="101"/>
      <c r="F242" s="87"/>
    </row>
    <row r="243" spans="1:6" x14ac:dyDescent="0.2">
      <c r="A243" s="25"/>
      <c r="B243" s="101"/>
      <c r="C243" s="101"/>
      <c r="D243" s="101"/>
      <c r="E243" s="101"/>
      <c r="F243" s="87"/>
    </row>
    <row r="244" spans="1:6" x14ac:dyDescent="0.2">
      <c r="A244" s="25"/>
      <c r="B244" s="101"/>
      <c r="C244" s="101"/>
      <c r="D244" s="101"/>
      <c r="E244" s="101"/>
      <c r="F244" s="87"/>
    </row>
    <row r="245" spans="1:6" x14ac:dyDescent="0.2">
      <c r="A245" s="25"/>
      <c r="B245" s="101"/>
      <c r="C245" s="101"/>
      <c r="D245" s="101"/>
      <c r="E245" s="101"/>
      <c r="F245" s="87"/>
    </row>
    <row r="246" spans="1:6" x14ac:dyDescent="0.2">
      <c r="A246" s="25"/>
      <c r="B246" s="101"/>
      <c r="C246" s="101"/>
      <c r="D246" s="101"/>
      <c r="E246" s="101"/>
      <c r="F246" s="87"/>
    </row>
    <row r="247" spans="1:6" x14ac:dyDescent="0.2">
      <c r="A247" s="25"/>
      <c r="B247" s="101"/>
      <c r="C247" s="101"/>
      <c r="D247" s="101"/>
      <c r="E247" s="101"/>
      <c r="F247" s="87"/>
    </row>
    <row r="248" spans="1:6" x14ac:dyDescent="0.2">
      <c r="A248" s="25"/>
      <c r="B248" s="101"/>
      <c r="C248" s="101"/>
      <c r="D248" s="101"/>
      <c r="E248" s="101"/>
      <c r="F248" s="87"/>
    </row>
    <row r="249" spans="1:6" x14ac:dyDescent="0.2">
      <c r="A249" s="25"/>
      <c r="B249" s="101"/>
      <c r="C249" s="101"/>
      <c r="D249" s="101"/>
      <c r="E249" s="101"/>
      <c r="F249" s="87"/>
    </row>
    <row r="250" spans="1:6" x14ac:dyDescent="0.2">
      <c r="A250" s="25"/>
      <c r="B250" s="101"/>
      <c r="C250" s="101"/>
      <c r="D250" s="101"/>
      <c r="E250" s="101"/>
      <c r="F250" s="87"/>
    </row>
    <row r="251" spans="1:6" x14ac:dyDescent="0.2">
      <c r="A251" s="25"/>
      <c r="B251" s="101"/>
      <c r="C251" s="101"/>
      <c r="D251" s="101"/>
      <c r="E251" s="101"/>
      <c r="F251" s="87"/>
    </row>
    <row r="252" spans="1:6" x14ac:dyDescent="0.2">
      <c r="A252" s="25"/>
      <c r="B252" s="101"/>
      <c r="C252" s="101"/>
      <c r="D252" s="101"/>
      <c r="E252" s="101"/>
      <c r="F252" s="87"/>
    </row>
    <row r="253" spans="1:6" x14ac:dyDescent="0.2">
      <c r="A253" s="25"/>
      <c r="B253" s="101"/>
      <c r="C253" s="101"/>
      <c r="D253" s="101"/>
      <c r="E253" s="101"/>
      <c r="F253" s="87"/>
    </row>
    <row r="254" spans="1:6" x14ac:dyDescent="0.2">
      <c r="A254" s="25"/>
      <c r="B254" s="101"/>
      <c r="C254" s="101"/>
      <c r="D254" s="101"/>
      <c r="E254" s="101"/>
      <c r="F254" s="87"/>
    </row>
    <row r="255" spans="1:6" x14ac:dyDescent="0.2">
      <c r="A255" s="25"/>
      <c r="B255" s="101"/>
      <c r="C255" s="101"/>
      <c r="D255" s="101"/>
      <c r="E255" s="101"/>
      <c r="F255" s="87"/>
    </row>
    <row r="256" spans="1:6" x14ac:dyDescent="0.2">
      <c r="A256" s="25"/>
      <c r="B256" s="101"/>
      <c r="C256" s="101"/>
      <c r="D256" s="101"/>
      <c r="E256" s="101"/>
      <c r="F256" s="87"/>
    </row>
    <row r="257" spans="1:6" x14ac:dyDescent="0.2">
      <c r="A257" s="25"/>
      <c r="B257" s="101"/>
      <c r="C257" s="101"/>
      <c r="D257" s="101"/>
      <c r="E257" s="101"/>
      <c r="F257" s="87"/>
    </row>
    <row r="258" spans="1:6" x14ac:dyDescent="0.2">
      <c r="A258" s="25"/>
      <c r="B258" s="101"/>
      <c r="C258" s="101"/>
      <c r="D258" s="101"/>
      <c r="E258" s="101"/>
      <c r="F258" s="87"/>
    </row>
    <row r="259" spans="1:6" x14ac:dyDescent="0.2">
      <c r="A259" s="25"/>
      <c r="B259" s="101"/>
      <c r="C259" s="101"/>
      <c r="D259" s="101"/>
      <c r="E259" s="101"/>
      <c r="F259" s="87"/>
    </row>
    <row r="260" spans="1:6" x14ac:dyDescent="0.2">
      <c r="A260" s="25"/>
      <c r="C260" s="101"/>
      <c r="D260" s="101"/>
      <c r="E260" s="101"/>
      <c r="F260" s="87"/>
    </row>
    <row r="261" spans="1:6" x14ac:dyDescent="0.2">
      <c r="A261" s="25"/>
    </row>
    <row r="262" spans="1:6" x14ac:dyDescent="0.2">
      <c r="A262" s="25"/>
    </row>
    <row r="263" spans="1:6" x14ac:dyDescent="0.2">
      <c r="A263" s="25"/>
    </row>
    <row r="264" spans="1:6" x14ac:dyDescent="0.2">
      <c r="A264" s="2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opLeftCell="A31" workbookViewId="0">
      <selection activeCell="G5" sqref="G5"/>
    </sheetView>
  </sheetViews>
  <sheetFormatPr defaultRowHeight="12.75" x14ac:dyDescent="0.2"/>
  <cols>
    <col min="1" max="1" width="6.140625" style="4" customWidth="1"/>
    <col min="2" max="2" width="30.28515625" customWidth="1"/>
    <col min="3" max="3" width="6.140625" customWidth="1"/>
    <col min="4" max="4" width="12.42578125" customWidth="1"/>
    <col min="5" max="5" width="13.7109375" customWidth="1"/>
    <col min="6" max="6" width="12" style="5" customWidth="1"/>
    <col min="7" max="7" width="10.85546875" customWidth="1"/>
    <col min="11" max="11" width="4.7109375" customWidth="1"/>
  </cols>
  <sheetData>
    <row r="1" spans="1:7" ht="13.5" x14ac:dyDescent="0.25">
      <c r="A1" s="23"/>
      <c r="B1" s="8"/>
      <c r="C1" s="8"/>
      <c r="D1" s="8"/>
      <c r="E1" s="8"/>
      <c r="F1" s="30"/>
      <c r="G1" s="8"/>
    </row>
    <row r="2" spans="1:7" ht="13.5" x14ac:dyDescent="0.25">
      <c r="A2" s="23"/>
      <c r="B2" s="8" t="s">
        <v>3</v>
      </c>
      <c r="C2" s="8"/>
      <c r="D2" s="9"/>
      <c r="E2" s="9" t="s">
        <v>52</v>
      </c>
      <c r="F2" s="30"/>
      <c r="G2" s="8"/>
    </row>
    <row r="3" spans="1:7" ht="13.5" x14ac:dyDescent="0.25">
      <c r="A3" s="23"/>
      <c r="B3" s="8"/>
      <c r="C3" s="8"/>
      <c r="D3" s="9"/>
      <c r="E3" s="9"/>
      <c r="F3" s="30"/>
      <c r="G3" s="8"/>
    </row>
    <row r="4" spans="1:7" ht="3" customHeight="1" thickBot="1" x14ac:dyDescent="0.3">
      <c r="A4" s="23"/>
      <c r="B4" s="8"/>
      <c r="C4" s="8"/>
      <c r="D4" s="9"/>
      <c r="E4" s="9"/>
      <c r="F4" s="30"/>
      <c r="G4" s="8"/>
    </row>
    <row r="5" spans="1:7" ht="38.25" customHeight="1" x14ac:dyDescent="0.25">
      <c r="A5" s="24" t="s">
        <v>27</v>
      </c>
      <c r="B5" s="26" t="s">
        <v>47</v>
      </c>
      <c r="C5" s="26" t="s">
        <v>2</v>
      </c>
      <c r="D5" s="27" t="s">
        <v>69</v>
      </c>
      <c r="E5" s="27" t="s">
        <v>70</v>
      </c>
      <c r="F5" s="36" t="s">
        <v>71</v>
      </c>
      <c r="G5" s="42" t="s">
        <v>53</v>
      </c>
    </row>
    <row r="6" spans="1:7" ht="30.75" customHeight="1" x14ac:dyDescent="0.25">
      <c r="A6" s="24"/>
      <c r="B6" s="11"/>
      <c r="C6" s="11"/>
      <c r="D6" s="12"/>
      <c r="E6" s="12"/>
      <c r="F6" s="81"/>
      <c r="G6" s="39"/>
    </row>
    <row r="7" spans="1:7" s="4" customFormat="1" ht="13.5" x14ac:dyDescent="0.25">
      <c r="A7" s="24">
        <v>122</v>
      </c>
      <c r="B7" s="24" t="s">
        <v>9</v>
      </c>
      <c r="C7" s="24"/>
      <c r="D7" s="28">
        <f>SUM(D10:D17)</f>
        <v>587285</v>
      </c>
      <c r="E7" s="24">
        <f>SUM(E10:E17)</f>
        <v>504948</v>
      </c>
      <c r="F7" s="36"/>
      <c r="G7" s="40"/>
    </row>
    <row r="8" spans="1:7" s="4" customFormat="1" ht="13.5" x14ac:dyDescent="0.25">
      <c r="A8" s="24"/>
      <c r="B8" s="24"/>
      <c r="C8" s="24"/>
      <c r="D8" s="28"/>
      <c r="E8" s="24"/>
      <c r="F8" s="36"/>
      <c r="G8" s="40"/>
    </row>
    <row r="9" spans="1:7" ht="13.5" x14ac:dyDescent="0.25">
      <c r="A9" s="24"/>
      <c r="B9" s="10"/>
      <c r="C9" s="13"/>
      <c r="D9" s="14"/>
      <c r="E9" s="13"/>
      <c r="F9" s="81">
        <f>SUM(F10:F17)</f>
        <v>500000</v>
      </c>
      <c r="G9" s="39"/>
    </row>
    <row r="10" spans="1:7" ht="13.5" x14ac:dyDescent="0.25">
      <c r="A10" s="24"/>
      <c r="B10" s="10" t="s">
        <v>29</v>
      </c>
      <c r="C10" s="10" t="s">
        <v>28</v>
      </c>
      <c r="D10" s="15">
        <v>452375</v>
      </c>
      <c r="E10" s="10">
        <v>399322</v>
      </c>
      <c r="F10" s="81">
        <v>471200</v>
      </c>
      <c r="G10" s="43"/>
    </row>
    <row r="11" spans="1:7" ht="13.5" x14ac:dyDescent="0.25">
      <c r="A11" s="24"/>
      <c r="B11" s="10" t="s">
        <v>30</v>
      </c>
      <c r="C11" s="10" t="s">
        <v>31</v>
      </c>
      <c r="D11" s="10">
        <v>16750</v>
      </c>
      <c r="E11" s="10">
        <v>16651</v>
      </c>
      <c r="F11" s="81">
        <v>17000</v>
      </c>
      <c r="G11" s="39"/>
    </row>
    <row r="12" spans="1:7" ht="13.5" x14ac:dyDescent="0.25">
      <c r="A12" s="24"/>
      <c r="B12" s="10" t="s">
        <v>32</v>
      </c>
      <c r="C12" s="10" t="s">
        <v>33</v>
      </c>
      <c r="D12" s="10">
        <v>9300</v>
      </c>
      <c r="E12" s="10">
        <v>8380</v>
      </c>
      <c r="F12" s="81">
        <v>9300</v>
      </c>
      <c r="G12" s="39"/>
    </row>
    <row r="13" spans="1:7" ht="13.5" x14ac:dyDescent="0.25">
      <c r="A13" s="24"/>
      <c r="B13" s="10" t="s">
        <v>34</v>
      </c>
      <c r="C13" s="10" t="s">
        <v>35</v>
      </c>
      <c r="D13" s="10">
        <v>2160</v>
      </c>
      <c r="E13" s="10">
        <v>2155</v>
      </c>
      <c r="F13" s="81">
        <v>2500</v>
      </c>
      <c r="G13" s="39"/>
    </row>
    <row r="14" spans="1:7" ht="13.5" x14ac:dyDescent="0.25">
      <c r="A14" s="24"/>
      <c r="B14" s="10"/>
      <c r="C14" s="10"/>
      <c r="D14" s="10"/>
      <c r="E14" s="10"/>
      <c r="F14" s="81"/>
      <c r="G14" s="39"/>
    </row>
    <row r="15" spans="1:7" ht="13.5" x14ac:dyDescent="0.25">
      <c r="A15" s="24"/>
      <c r="B15" s="10" t="s">
        <v>36</v>
      </c>
      <c r="C15" s="10" t="s">
        <v>49</v>
      </c>
      <c r="D15" s="10">
        <v>71700</v>
      </c>
      <c r="E15" s="10">
        <v>64940</v>
      </c>
      <c r="F15" s="83"/>
      <c r="G15" s="39"/>
    </row>
    <row r="16" spans="1:7" ht="13.5" x14ac:dyDescent="0.25">
      <c r="A16" s="24"/>
      <c r="B16" s="10" t="s">
        <v>36</v>
      </c>
      <c r="C16" s="10" t="s">
        <v>50</v>
      </c>
      <c r="D16" s="10">
        <v>15000</v>
      </c>
      <c r="E16" s="10">
        <v>13500</v>
      </c>
      <c r="F16" s="83"/>
      <c r="G16" s="39"/>
    </row>
    <row r="17" spans="1:7" ht="13.5" x14ac:dyDescent="0.25">
      <c r="A17" s="24"/>
      <c r="B17" s="10" t="s">
        <v>36</v>
      </c>
      <c r="C17" s="10" t="s">
        <v>51</v>
      </c>
      <c r="D17" s="10">
        <v>20000</v>
      </c>
      <c r="E17" s="10">
        <v>0</v>
      </c>
      <c r="F17" s="83"/>
      <c r="G17" s="39"/>
    </row>
    <row r="18" spans="1:7" ht="13.5" x14ac:dyDescent="0.25">
      <c r="A18" s="24"/>
      <c r="B18" s="10"/>
      <c r="C18" s="10"/>
      <c r="D18" s="10"/>
      <c r="E18" s="10"/>
      <c r="F18" s="83"/>
      <c r="G18" s="39"/>
    </row>
    <row r="19" spans="1:7" ht="13.5" x14ac:dyDescent="0.25">
      <c r="A19" s="24"/>
      <c r="B19" s="10"/>
      <c r="C19" s="10"/>
      <c r="D19" s="10"/>
      <c r="E19" s="10"/>
      <c r="F19" s="81"/>
      <c r="G19" s="39"/>
    </row>
    <row r="20" spans="1:7" s="4" customFormat="1" ht="13.5" x14ac:dyDescent="0.25">
      <c r="A20" s="24">
        <v>123</v>
      </c>
      <c r="B20" s="29" t="s">
        <v>10</v>
      </c>
      <c r="C20" s="29"/>
      <c r="D20" s="24">
        <f>SUM(D21:D24)</f>
        <v>150205</v>
      </c>
      <c r="E20" s="24">
        <f>SUM(E21:E24)</f>
        <v>143589</v>
      </c>
      <c r="F20" s="36">
        <v>163800</v>
      </c>
      <c r="G20" s="40"/>
    </row>
    <row r="21" spans="1:7" ht="13.5" x14ac:dyDescent="0.25">
      <c r="A21" s="24"/>
      <c r="B21" s="16" t="s">
        <v>39</v>
      </c>
      <c r="C21" s="16" t="s">
        <v>38</v>
      </c>
      <c r="D21" s="10">
        <v>121185</v>
      </c>
      <c r="E21" s="10">
        <v>116882</v>
      </c>
      <c r="F21" s="81"/>
      <c r="G21" s="39"/>
    </row>
    <row r="22" spans="1:7" ht="13.5" x14ac:dyDescent="0.25">
      <c r="A22" s="24"/>
      <c r="B22" s="10" t="s">
        <v>41</v>
      </c>
      <c r="C22" s="10" t="s">
        <v>40</v>
      </c>
      <c r="D22" s="10">
        <v>22465</v>
      </c>
      <c r="E22" s="10">
        <v>22465</v>
      </c>
      <c r="F22" s="81"/>
      <c r="G22" s="39"/>
    </row>
    <row r="23" spans="1:7" ht="13.5" x14ac:dyDescent="0.25">
      <c r="A23" s="24"/>
      <c r="B23" s="10" t="s">
        <v>29</v>
      </c>
      <c r="C23" s="10" t="s">
        <v>28</v>
      </c>
      <c r="D23" s="10">
        <v>4655</v>
      </c>
      <c r="E23" s="10">
        <v>2462</v>
      </c>
      <c r="F23" s="81"/>
      <c r="G23" s="39"/>
    </row>
    <row r="24" spans="1:7" ht="13.5" x14ac:dyDescent="0.25">
      <c r="A24" s="24"/>
      <c r="B24" s="10" t="s">
        <v>25</v>
      </c>
      <c r="C24" s="10" t="s">
        <v>31</v>
      </c>
      <c r="D24" s="10">
        <v>1900</v>
      </c>
      <c r="E24" s="10">
        <v>1780</v>
      </c>
      <c r="F24" s="81"/>
      <c r="G24" s="39"/>
    </row>
    <row r="25" spans="1:7" ht="13.5" x14ac:dyDescent="0.25">
      <c r="A25" s="24"/>
      <c r="B25" s="10"/>
      <c r="C25" s="10"/>
      <c r="D25" s="10"/>
      <c r="E25" s="10"/>
      <c r="F25" s="81"/>
      <c r="G25" s="39"/>
    </row>
    <row r="26" spans="1:7" ht="13.5" x14ac:dyDescent="0.25">
      <c r="A26" s="24"/>
      <c r="B26" s="10"/>
      <c r="C26" s="10"/>
      <c r="D26" s="10"/>
      <c r="E26" s="10"/>
      <c r="F26" s="81"/>
      <c r="G26" s="39"/>
    </row>
    <row r="27" spans="1:7" ht="13.5" x14ac:dyDescent="0.25">
      <c r="A27" s="24"/>
      <c r="B27" s="10"/>
      <c r="C27" s="10"/>
      <c r="D27" s="10"/>
      <c r="E27" s="10"/>
      <c r="F27" s="81"/>
      <c r="G27" s="39"/>
    </row>
    <row r="28" spans="1:7" s="4" customFormat="1" ht="13.5" x14ac:dyDescent="0.25">
      <c r="A28" s="24">
        <v>311</v>
      </c>
      <c r="B28" s="29" t="s">
        <v>11</v>
      </c>
      <c r="C28" s="24"/>
      <c r="D28" s="24">
        <f>SUM(D29:D30)</f>
        <v>150000</v>
      </c>
      <c r="E28" s="24">
        <f>SUM(E29:E30)</f>
        <v>110032</v>
      </c>
      <c r="F28" s="36">
        <v>45000</v>
      </c>
      <c r="G28" s="40"/>
    </row>
    <row r="29" spans="1:7" ht="13.5" x14ac:dyDescent="0.25">
      <c r="A29" s="24"/>
      <c r="B29" s="10" t="s">
        <v>29</v>
      </c>
      <c r="C29" s="10" t="s">
        <v>28</v>
      </c>
      <c r="D29" s="10">
        <v>147854</v>
      </c>
      <c r="E29" s="10">
        <v>107886</v>
      </c>
      <c r="F29" s="81">
        <v>40000</v>
      </c>
      <c r="G29" s="39"/>
    </row>
    <row r="30" spans="1:7" ht="13.5" x14ac:dyDescent="0.25">
      <c r="A30" s="24"/>
      <c r="B30" s="10" t="s">
        <v>36</v>
      </c>
      <c r="C30" s="10" t="s">
        <v>37</v>
      </c>
      <c r="D30" s="10">
        <v>2146</v>
      </c>
      <c r="E30" s="10">
        <v>2146</v>
      </c>
      <c r="F30" s="81">
        <v>0</v>
      </c>
      <c r="G30" s="39"/>
    </row>
    <row r="31" spans="1:7" ht="13.5" x14ac:dyDescent="0.25">
      <c r="A31" s="24"/>
      <c r="B31" s="10"/>
      <c r="C31" s="10"/>
      <c r="D31" s="10"/>
      <c r="E31" s="10"/>
      <c r="F31" s="81"/>
      <c r="G31" s="39"/>
    </row>
    <row r="32" spans="1:7" ht="13.5" x14ac:dyDescent="0.25">
      <c r="A32" s="24"/>
      <c r="B32" s="10"/>
      <c r="C32" s="10"/>
      <c r="D32" s="10"/>
      <c r="E32" s="10"/>
      <c r="F32" s="81"/>
      <c r="G32" s="39"/>
    </row>
    <row r="33" spans="1:7" ht="13.5" x14ac:dyDescent="0.25">
      <c r="A33" s="24"/>
      <c r="B33" s="10"/>
      <c r="C33" s="10"/>
      <c r="D33" s="10"/>
      <c r="E33" s="10"/>
      <c r="F33" s="81"/>
      <c r="G33" s="39"/>
    </row>
    <row r="34" spans="1:7" s="4" customFormat="1" ht="13.5" x14ac:dyDescent="0.25">
      <c r="A34" s="24">
        <v>524</v>
      </c>
      <c r="B34" s="24" t="s">
        <v>12</v>
      </c>
      <c r="C34" s="24"/>
      <c r="D34" s="24">
        <f>SUM(D35:D39)</f>
        <v>110000</v>
      </c>
      <c r="E34" s="24">
        <f>SUM(E35:E39)</f>
        <v>104120</v>
      </c>
      <c r="F34" s="36">
        <v>135595</v>
      </c>
      <c r="G34" s="40"/>
    </row>
    <row r="35" spans="1:7" s="4" customFormat="1" ht="13.5" x14ac:dyDescent="0.25">
      <c r="A35" s="24"/>
      <c r="B35" s="16" t="s">
        <v>39</v>
      </c>
      <c r="C35" s="16" t="s">
        <v>38</v>
      </c>
      <c r="D35" s="10">
        <v>57515</v>
      </c>
      <c r="E35" s="10">
        <v>57024</v>
      </c>
      <c r="F35" s="81"/>
      <c r="G35" s="40"/>
    </row>
    <row r="36" spans="1:7" s="4" customFormat="1" ht="13.5" x14ac:dyDescent="0.25">
      <c r="A36" s="24"/>
      <c r="B36" s="16" t="s">
        <v>42</v>
      </c>
      <c r="C36" s="16" t="s">
        <v>43</v>
      </c>
      <c r="D36" s="10">
        <v>5700</v>
      </c>
      <c r="E36" s="10">
        <v>5108</v>
      </c>
      <c r="F36" s="81"/>
      <c r="G36" s="40"/>
    </row>
    <row r="37" spans="1:7" ht="13.5" x14ac:dyDescent="0.25">
      <c r="A37" s="24"/>
      <c r="B37" s="10" t="s">
        <v>41</v>
      </c>
      <c r="C37" s="10" t="s">
        <v>40</v>
      </c>
      <c r="D37" s="10">
        <v>15965</v>
      </c>
      <c r="E37" s="10">
        <v>12034</v>
      </c>
      <c r="F37" s="81"/>
      <c r="G37" s="39"/>
    </row>
    <row r="38" spans="1:7" s="4" customFormat="1" ht="13.5" x14ac:dyDescent="0.25">
      <c r="A38" s="24"/>
      <c r="B38" s="10" t="s">
        <v>29</v>
      </c>
      <c r="C38" s="10" t="s">
        <v>28</v>
      </c>
      <c r="D38" s="10">
        <v>30660</v>
      </c>
      <c r="E38" s="10">
        <v>29819</v>
      </c>
      <c r="F38" s="81"/>
      <c r="G38" s="40"/>
    </row>
    <row r="39" spans="1:7" ht="13.5" x14ac:dyDescent="0.25">
      <c r="A39" s="24"/>
      <c r="B39" s="10" t="s">
        <v>25</v>
      </c>
      <c r="C39" s="10" t="s">
        <v>31</v>
      </c>
      <c r="D39" s="10">
        <v>160</v>
      </c>
      <c r="E39" s="10">
        <v>135</v>
      </c>
      <c r="F39" s="81"/>
      <c r="G39" s="39"/>
    </row>
    <row r="40" spans="1:7" ht="13.5" x14ac:dyDescent="0.25">
      <c r="A40" s="24"/>
      <c r="B40" s="10"/>
      <c r="C40" s="10"/>
      <c r="D40" s="10"/>
      <c r="E40" s="10"/>
      <c r="F40" s="81"/>
      <c r="G40" s="39"/>
    </row>
    <row r="41" spans="1:7" s="1" customFormat="1" ht="13.5" x14ac:dyDescent="0.25">
      <c r="A41" s="24"/>
      <c r="B41" s="10"/>
      <c r="C41" s="10"/>
      <c r="D41" s="10"/>
      <c r="E41" s="10"/>
      <c r="F41" s="81"/>
      <c r="G41" s="39"/>
    </row>
    <row r="42" spans="1:7" ht="13.5" x14ac:dyDescent="0.25">
      <c r="A42" s="24"/>
      <c r="B42" s="10"/>
      <c r="C42" s="10"/>
      <c r="D42" s="10"/>
      <c r="E42" s="10"/>
      <c r="F42" s="81"/>
      <c r="G42" s="39"/>
    </row>
    <row r="43" spans="1:7" ht="13.5" x14ac:dyDescent="0.25">
      <c r="A43" s="24">
        <v>525</v>
      </c>
      <c r="B43" s="24" t="s">
        <v>13</v>
      </c>
      <c r="C43" s="24" t="s">
        <v>28</v>
      </c>
      <c r="D43" s="24">
        <v>4400</v>
      </c>
      <c r="E43" s="24">
        <v>4396</v>
      </c>
      <c r="F43" s="36">
        <v>4400</v>
      </c>
      <c r="G43" s="39"/>
    </row>
    <row r="44" spans="1:7" ht="13.5" x14ac:dyDescent="0.25">
      <c r="A44" s="24"/>
      <c r="B44" s="24"/>
      <c r="C44" s="24"/>
      <c r="D44" s="24"/>
      <c r="E44" s="24"/>
      <c r="F44" s="36"/>
      <c r="G44" s="39"/>
    </row>
    <row r="45" spans="1:7" ht="13.5" x14ac:dyDescent="0.25">
      <c r="A45" s="24"/>
      <c r="B45" s="24"/>
      <c r="C45" s="24"/>
      <c r="D45" s="24"/>
      <c r="E45" s="24"/>
      <c r="F45" s="36"/>
      <c r="G45" s="39"/>
    </row>
    <row r="46" spans="1:7" ht="13.5" x14ac:dyDescent="0.25">
      <c r="A46" s="24"/>
      <c r="B46" s="10"/>
      <c r="C46" s="10"/>
      <c r="D46" s="13"/>
      <c r="E46" s="13"/>
      <c r="F46" s="81"/>
      <c r="G46" s="39"/>
    </row>
    <row r="47" spans="1:7" s="4" customFormat="1" ht="13.5" x14ac:dyDescent="0.25">
      <c r="A47" s="24">
        <v>532</v>
      </c>
      <c r="B47" s="24" t="s">
        <v>14</v>
      </c>
      <c r="C47" s="24"/>
      <c r="D47" s="24">
        <f>SUM(D48:D51)</f>
        <v>50000</v>
      </c>
      <c r="E47" s="24">
        <f>SUM(E48:E51)</f>
        <v>31482</v>
      </c>
      <c r="F47" s="36">
        <v>60000</v>
      </c>
      <c r="G47" s="40"/>
    </row>
    <row r="48" spans="1:7" s="4" customFormat="1" ht="13.5" x14ac:dyDescent="0.25">
      <c r="A48" s="24"/>
      <c r="B48" s="16" t="s">
        <v>39</v>
      </c>
      <c r="C48" s="16" t="s">
        <v>38</v>
      </c>
      <c r="D48" s="10">
        <v>24400</v>
      </c>
      <c r="E48" s="10">
        <v>17755</v>
      </c>
      <c r="F48" s="81"/>
      <c r="G48" s="40"/>
    </row>
    <row r="49" spans="1:7" s="4" customFormat="1" ht="13.5" x14ac:dyDescent="0.25">
      <c r="A49" s="24"/>
      <c r="B49" s="16" t="s">
        <v>42</v>
      </c>
      <c r="C49" s="16" t="s">
        <v>43</v>
      </c>
      <c r="D49" s="10">
        <v>2200</v>
      </c>
      <c r="E49" s="10">
        <v>1959</v>
      </c>
      <c r="F49" s="81"/>
      <c r="G49" s="40"/>
    </row>
    <row r="50" spans="1:7" ht="13.5" x14ac:dyDescent="0.25">
      <c r="A50" s="24"/>
      <c r="B50" s="10" t="s">
        <v>41</v>
      </c>
      <c r="C50" s="10" t="s">
        <v>40</v>
      </c>
      <c r="D50" s="10">
        <v>6700</v>
      </c>
      <c r="E50" s="10">
        <v>3789</v>
      </c>
      <c r="F50" s="81"/>
      <c r="G50" s="39"/>
    </row>
    <row r="51" spans="1:7" s="4" customFormat="1" ht="13.5" x14ac:dyDescent="0.25">
      <c r="A51" s="24"/>
      <c r="B51" s="10" t="s">
        <v>29</v>
      </c>
      <c r="C51" s="10" t="s">
        <v>28</v>
      </c>
      <c r="D51" s="10">
        <v>16700</v>
      </c>
      <c r="E51" s="10">
        <v>7979</v>
      </c>
      <c r="F51" s="81"/>
      <c r="G51" s="40"/>
    </row>
    <row r="52" spans="1:7" ht="13.5" x14ac:dyDescent="0.25">
      <c r="A52" s="24"/>
      <c r="B52" s="10"/>
      <c r="C52" s="10"/>
      <c r="D52" s="10"/>
      <c r="E52" s="10"/>
      <c r="F52" s="81"/>
      <c r="G52" s="39"/>
    </row>
    <row r="53" spans="1:7" ht="13.5" x14ac:dyDescent="0.25">
      <c r="A53" s="24"/>
      <c r="B53" s="10"/>
      <c r="C53" s="10"/>
      <c r="D53" s="10"/>
      <c r="E53" s="10"/>
      <c r="F53" s="81"/>
      <c r="G53" s="39"/>
    </row>
    <row r="54" spans="1:7" ht="13.5" x14ac:dyDescent="0.25">
      <c r="A54" s="24"/>
      <c r="B54" s="10"/>
      <c r="C54" s="10"/>
      <c r="D54" s="10"/>
      <c r="E54" s="10"/>
      <c r="F54" s="81"/>
      <c r="G54" s="39"/>
    </row>
    <row r="55" spans="1:7" ht="13.5" x14ac:dyDescent="0.25">
      <c r="A55" s="24">
        <v>603</v>
      </c>
      <c r="B55" s="24" t="s">
        <v>15</v>
      </c>
      <c r="C55" s="24"/>
      <c r="D55" s="24">
        <v>5000</v>
      </c>
      <c r="E55" s="24">
        <v>486</v>
      </c>
      <c r="F55" s="36">
        <v>5000</v>
      </c>
      <c r="G55" s="39"/>
    </row>
    <row r="56" spans="1:7" ht="13.5" x14ac:dyDescent="0.25">
      <c r="A56" s="24"/>
      <c r="B56" s="24"/>
      <c r="C56" s="24"/>
      <c r="D56" s="24"/>
      <c r="E56" s="24"/>
      <c r="F56" s="36"/>
      <c r="G56" s="39"/>
    </row>
    <row r="57" spans="1:7" ht="13.5" x14ac:dyDescent="0.25">
      <c r="A57" s="24"/>
      <c r="B57" s="24"/>
      <c r="C57" s="24"/>
      <c r="D57" s="24"/>
      <c r="E57" s="24"/>
      <c r="F57" s="36"/>
      <c r="G57" s="39"/>
    </row>
    <row r="58" spans="1:7" ht="13.5" x14ac:dyDescent="0.25">
      <c r="A58" s="24"/>
      <c r="B58" s="10"/>
      <c r="C58" s="10"/>
      <c r="D58" s="13"/>
      <c r="E58" s="13"/>
      <c r="F58" s="81"/>
      <c r="G58" s="39"/>
    </row>
    <row r="59" spans="1:7" s="4" customFormat="1" ht="13.5" x14ac:dyDescent="0.25">
      <c r="A59" s="24">
        <v>604</v>
      </c>
      <c r="B59" s="24" t="s">
        <v>16</v>
      </c>
      <c r="C59" s="24" t="s">
        <v>28</v>
      </c>
      <c r="D59" s="24">
        <v>30000</v>
      </c>
      <c r="E59" s="24">
        <v>29590</v>
      </c>
      <c r="F59" s="36">
        <v>70000</v>
      </c>
      <c r="G59" s="40"/>
    </row>
    <row r="60" spans="1:7" s="4" customFormat="1" ht="13.5" x14ac:dyDescent="0.25">
      <c r="A60" s="24"/>
      <c r="B60" s="24"/>
      <c r="C60" s="24"/>
      <c r="D60" s="24"/>
      <c r="E60" s="24"/>
      <c r="F60" s="36"/>
      <c r="G60" s="40"/>
    </row>
    <row r="61" spans="1:7" s="4" customFormat="1" ht="13.5" x14ac:dyDescent="0.25">
      <c r="A61" s="24"/>
      <c r="B61" s="24"/>
      <c r="C61" s="24"/>
      <c r="D61" s="24"/>
      <c r="E61" s="24"/>
      <c r="F61" s="36"/>
      <c r="G61" s="40"/>
    </row>
    <row r="62" spans="1:7" ht="13.5" x14ac:dyDescent="0.25">
      <c r="A62" s="24"/>
      <c r="B62" s="24"/>
      <c r="C62" s="24"/>
      <c r="D62" s="24"/>
      <c r="E62" s="24"/>
      <c r="F62" s="36"/>
      <c r="G62" s="39"/>
    </row>
    <row r="63" spans="1:7" s="4" customFormat="1" ht="13.5" x14ac:dyDescent="0.25">
      <c r="A63" s="24"/>
      <c r="B63" s="24"/>
      <c r="C63" s="24"/>
      <c r="D63" s="24"/>
      <c r="E63" s="24"/>
      <c r="F63" s="36"/>
      <c r="G63" s="40"/>
    </row>
    <row r="64" spans="1:7" s="4" customFormat="1" ht="13.5" x14ac:dyDescent="0.25">
      <c r="A64" s="24"/>
      <c r="B64" s="10"/>
      <c r="C64" s="10"/>
      <c r="D64" s="13"/>
      <c r="E64" s="13"/>
      <c r="F64" s="81"/>
      <c r="G64" s="40"/>
    </row>
    <row r="65" spans="1:7" s="4" customFormat="1" ht="13.5" x14ac:dyDescent="0.25">
      <c r="A65" s="24">
        <v>606</v>
      </c>
      <c r="B65" s="24" t="s">
        <v>44</v>
      </c>
      <c r="C65" s="24"/>
      <c r="D65" s="24">
        <f>SUM(D66:D67)</f>
        <v>345200</v>
      </c>
      <c r="E65" s="24">
        <f>SUM(E66:E67)</f>
        <v>283489</v>
      </c>
      <c r="F65" s="84">
        <v>130000</v>
      </c>
      <c r="G65" s="40"/>
    </row>
    <row r="66" spans="1:7" s="4" customFormat="1" ht="13.5" x14ac:dyDescent="0.25">
      <c r="A66" s="24"/>
      <c r="B66" s="10" t="s">
        <v>29</v>
      </c>
      <c r="C66" s="10" t="s">
        <v>28</v>
      </c>
      <c r="D66" s="10">
        <v>345200</v>
      </c>
      <c r="E66" s="10">
        <v>283489</v>
      </c>
      <c r="F66" s="83"/>
      <c r="G66" s="40"/>
    </row>
    <row r="67" spans="1:7" s="4" customFormat="1" ht="13.5" x14ac:dyDescent="0.25">
      <c r="A67" s="24"/>
      <c r="B67" s="10" t="s">
        <v>36</v>
      </c>
      <c r="C67" s="10" t="s">
        <v>37</v>
      </c>
      <c r="D67" s="10"/>
      <c r="E67" s="10"/>
      <c r="F67" s="81"/>
      <c r="G67" s="40"/>
    </row>
    <row r="68" spans="1:7" ht="13.5" x14ac:dyDescent="0.25">
      <c r="A68" s="24"/>
      <c r="B68" s="10" t="s">
        <v>36</v>
      </c>
      <c r="C68" s="10" t="s">
        <v>49</v>
      </c>
      <c r="D68" s="10"/>
      <c r="E68" s="10"/>
      <c r="F68" s="81"/>
      <c r="G68" s="39"/>
    </row>
    <row r="69" spans="1:7" s="4" customFormat="1" ht="13.5" x14ac:dyDescent="0.25">
      <c r="A69" s="24"/>
      <c r="B69" s="10"/>
      <c r="C69" s="10"/>
      <c r="D69" s="10"/>
      <c r="E69" s="10"/>
      <c r="F69" s="81"/>
      <c r="G69" s="40"/>
    </row>
    <row r="70" spans="1:7" ht="13.5" x14ac:dyDescent="0.25">
      <c r="A70" s="24"/>
      <c r="B70" s="10"/>
      <c r="C70" s="10"/>
      <c r="D70" s="10"/>
      <c r="E70" s="10"/>
      <c r="F70" s="81"/>
      <c r="G70" s="39"/>
    </row>
    <row r="71" spans="1:7" ht="13.5" x14ac:dyDescent="0.25">
      <c r="A71" s="24"/>
      <c r="B71" s="10"/>
      <c r="C71" s="10"/>
      <c r="D71" s="10"/>
      <c r="E71" s="10"/>
      <c r="F71" s="81"/>
      <c r="G71" s="39"/>
    </row>
    <row r="72" spans="1:7" ht="13.5" x14ac:dyDescent="0.25">
      <c r="A72" s="24">
        <v>619</v>
      </c>
      <c r="B72" s="24" t="s">
        <v>45</v>
      </c>
      <c r="C72" s="24"/>
      <c r="D72" s="24">
        <f>SUM(D73:D77)</f>
        <v>68263</v>
      </c>
      <c r="E72" s="24">
        <f>SUM(E73:E77)</f>
        <v>38628</v>
      </c>
      <c r="F72" s="36">
        <v>50000</v>
      </c>
      <c r="G72" s="39"/>
    </row>
    <row r="73" spans="1:7" ht="13.5" x14ac:dyDescent="0.25">
      <c r="A73" s="24"/>
      <c r="B73" s="16" t="s">
        <v>39</v>
      </c>
      <c r="C73" s="16" t="s">
        <v>38</v>
      </c>
      <c r="D73" s="10">
        <v>13830</v>
      </c>
      <c r="E73" s="10">
        <v>8249</v>
      </c>
      <c r="F73" s="81"/>
      <c r="G73" s="39"/>
    </row>
    <row r="74" spans="1:7" ht="13.5" x14ac:dyDescent="0.25">
      <c r="A74" s="24"/>
      <c r="B74" s="16" t="s">
        <v>42</v>
      </c>
      <c r="C74" s="16" t="s">
        <v>43</v>
      </c>
      <c r="D74" s="10">
        <v>1170</v>
      </c>
      <c r="E74" s="10">
        <v>686</v>
      </c>
      <c r="F74" s="81"/>
      <c r="G74" s="39"/>
    </row>
    <row r="75" spans="1:7" ht="13.5" x14ac:dyDescent="0.25">
      <c r="A75" s="24"/>
      <c r="B75" s="10" t="s">
        <v>41</v>
      </c>
      <c r="C75" s="10" t="s">
        <v>40</v>
      </c>
      <c r="D75" s="10">
        <v>3000</v>
      </c>
      <c r="E75" s="10">
        <v>1717</v>
      </c>
      <c r="F75" s="81"/>
      <c r="G75" s="39"/>
    </row>
    <row r="76" spans="1:7" s="4" customFormat="1" ht="13.5" x14ac:dyDescent="0.25">
      <c r="A76" s="24"/>
      <c r="B76" s="10" t="s">
        <v>29</v>
      </c>
      <c r="C76" s="10" t="s">
        <v>28</v>
      </c>
      <c r="D76" s="10">
        <v>22763</v>
      </c>
      <c r="E76" s="10">
        <v>5976</v>
      </c>
      <c r="F76" s="81"/>
      <c r="G76" s="40"/>
    </row>
    <row r="77" spans="1:7" ht="13.5" x14ac:dyDescent="0.25">
      <c r="A77" s="24"/>
      <c r="B77" s="10" t="s">
        <v>36</v>
      </c>
      <c r="C77" s="10" t="s">
        <v>37</v>
      </c>
      <c r="D77" s="10">
        <v>27500</v>
      </c>
      <c r="E77" s="10">
        <v>22000</v>
      </c>
      <c r="F77" s="81"/>
      <c r="G77" s="39"/>
    </row>
    <row r="78" spans="1:7" ht="13.5" x14ac:dyDescent="0.25">
      <c r="A78" s="24"/>
      <c r="B78" s="10"/>
      <c r="C78" s="10"/>
      <c r="D78" s="10"/>
      <c r="E78" s="10"/>
      <c r="F78" s="81"/>
      <c r="G78" s="39"/>
    </row>
    <row r="79" spans="1:7" ht="13.5" x14ac:dyDescent="0.25">
      <c r="A79" s="24"/>
      <c r="B79" s="10"/>
      <c r="C79" s="10"/>
      <c r="D79" s="10"/>
      <c r="E79" s="10"/>
      <c r="F79" s="81"/>
      <c r="G79" s="39"/>
    </row>
    <row r="80" spans="1:7" ht="13.5" x14ac:dyDescent="0.25">
      <c r="A80" s="24"/>
      <c r="B80" s="10"/>
      <c r="C80" s="10"/>
      <c r="D80" s="10"/>
      <c r="E80" s="10"/>
      <c r="F80" s="81"/>
      <c r="G80" s="39"/>
    </row>
    <row r="81" spans="1:11" ht="13.5" x14ac:dyDescent="0.25">
      <c r="A81" s="24"/>
      <c r="B81" s="10"/>
      <c r="C81" s="10"/>
      <c r="D81" s="10"/>
      <c r="E81" s="10"/>
      <c r="F81" s="81"/>
      <c r="G81" s="39"/>
    </row>
    <row r="82" spans="1:11" ht="13.5" x14ac:dyDescent="0.25">
      <c r="A82" s="24"/>
      <c r="B82" s="10"/>
      <c r="C82" s="10"/>
      <c r="D82" s="10"/>
      <c r="E82" s="10"/>
      <c r="F82" s="81"/>
      <c r="G82" s="39"/>
    </row>
    <row r="83" spans="1:11" ht="13.5" x14ac:dyDescent="0.25">
      <c r="A83" s="24">
        <v>622</v>
      </c>
      <c r="B83" s="24" t="s">
        <v>17</v>
      </c>
      <c r="C83" s="24"/>
      <c r="D83" s="24">
        <f>SUM(D84:D86)</f>
        <v>62748</v>
      </c>
      <c r="E83" s="24">
        <f>SUM(E84:E86)</f>
        <v>44958</v>
      </c>
      <c r="F83" s="36">
        <v>70000</v>
      </c>
      <c r="G83" s="39"/>
    </row>
    <row r="84" spans="1:11" ht="13.5" x14ac:dyDescent="0.25">
      <c r="A84" s="24"/>
      <c r="B84" s="10" t="s">
        <v>72</v>
      </c>
      <c r="C84" s="10" t="s">
        <v>43</v>
      </c>
      <c r="D84" s="10">
        <v>18700</v>
      </c>
      <c r="E84" s="10">
        <v>18700</v>
      </c>
      <c r="F84" s="36"/>
      <c r="G84" s="39"/>
    </row>
    <row r="85" spans="1:11" ht="13.5" x14ac:dyDescent="0.25">
      <c r="A85" s="24"/>
      <c r="B85" s="10" t="s">
        <v>29</v>
      </c>
      <c r="C85" s="10" t="s">
        <v>28</v>
      </c>
      <c r="D85" s="10">
        <v>36300</v>
      </c>
      <c r="E85" s="10">
        <v>18510</v>
      </c>
      <c r="F85" s="81"/>
      <c r="G85" s="39"/>
    </row>
    <row r="86" spans="1:11" ht="13.5" x14ac:dyDescent="0.25">
      <c r="A86" s="24"/>
      <c r="B86" s="10" t="s">
        <v>36</v>
      </c>
      <c r="C86" s="10" t="s">
        <v>37</v>
      </c>
      <c r="D86" s="10">
        <v>7748</v>
      </c>
      <c r="E86" s="10">
        <v>7748</v>
      </c>
      <c r="F86" s="81"/>
      <c r="G86" s="39"/>
    </row>
    <row r="87" spans="1:11" s="4" customFormat="1" ht="13.5" x14ac:dyDescent="0.25">
      <c r="A87" s="24"/>
      <c r="B87" s="10"/>
      <c r="C87" s="10"/>
      <c r="D87" s="10"/>
      <c r="E87" s="10"/>
      <c r="F87" s="81"/>
      <c r="G87" s="40"/>
    </row>
    <row r="88" spans="1:11" ht="13.5" x14ac:dyDescent="0.25">
      <c r="A88" s="24"/>
      <c r="B88" s="10"/>
      <c r="C88" s="10"/>
      <c r="D88" s="10"/>
      <c r="E88" s="10"/>
      <c r="F88" s="81"/>
      <c r="G88" s="39"/>
    </row>
    <row r="89" spans="1:11" ht="13.5" x14ac:dyDescent="0.25">
      <c r="A89" s="24"/>
      <c r="B89" s="10"/>
      <c r="C89" s="10"/>
      <c r="D89" s="10"/>
      <c r="E89" s="10"/>
      <c r="F89" s="81"/>
      <c r="G89" s="39"/>
    </row>
    <row r="90" spans="1:11" ht="13.5" x14ac:dyDescent="0.25">
      <c r="A90" s="24"/>
      <c r="B90" s="10"/>
      <c r="C90" s="10"/>
      <c r="D90" s="13"/>
      <c r="E90" s="13"/>
      <c r="F90" s="81"/>
      <c r="G90" s="39"/>
    </row>
    <row r="91" spans="1:11" ht="13.5" x14ac:dyDescent="0.25">
      <c r="A91" s="24">
        <v>623</v>
      </c>
      <c r="B91" s="24" t="s">
        <v>18</v>
      </c>
      <c r="C91" s="24"/>
      <c r="D91" s="24">
        <f>SUM(D92:D97)</f>
        <v>304390</v>
      </c>
      <c r="E91" s="24">
        <f>SUM(E92:E97)</f>
        <v>299247</v>
      </c>
      <c r="F91" s="36">
        <v>140000</v>
      </c>
      <c r="G91" s="39"/>
    </row>
    <row r="92" spans="1:11" ht="13.5" x14ac:dyDescent="0.25">
      <c r="A92" s="24"/>
      <c r="B92" s="16" t="s">
        <v>39</v>
      </c>
      <c r="C92" s="16" t="s">
        <v>38</v>
      </c>
      <c r="D92" s="10">
        <v>32000</v>
      </c>
      <c r="E92" s="10">
        <v>31896</v>
      </c>
      <c r="F92" s="81"/>
      <c r="G92" s="39"/>
    </row>
    <row r="93" spans="1:11" ht="13.5" x14ac:dyDescent="0.25">
      <c r="A93" s="24"/>
      <c r="B93" s="16" t="s">
        <v>42</v>
      </c>
      <c r="C93" s="16" t="s">
        <v>43</v>
      </c>
      <c r="D93" s="10">
        <v>2390</v>
      </c>
      <c r="E93" s="10">
        <v>2386</v>
      </c>
      <c r="F93" s="81"/>
      <c r="G93" s="39"/>
    </row>
    <row r="94" spans="1:11" s="4" customFormat="1" ht="13.5" x14ac:dyDescent="0.25">
      <c r="A94" s="24"/>
      <c r="B94" s="10" t="s">
        <v>41</v>
      </c>
      <c r="C94" s="10" t="s">
        <v>40</v>
      </c>
      <c r="D94" s="10">
        <v>6610</v>
      </c>
      <c r="E94" s="10">
        <v>6599</v>
      </c>
      <c r="F94" s="81"/>
      <c r="G94" s="40"/>
      <c r="K94" s="25"/>
    </row>
    <row r="95" spans="1:11" ht="13.5" x14ac:dyDescent="0.25">
      <c r="A95" s="24"/>
      <c r="B95" s="10" t="s">
        <v>29</v>
      </c>
      <c r="C95" s="10" t="s">
        <v>28</v>
      </c>
      <c r="D95" s="10">
        <v>82390</v>
      </c>
      <c r="E95" s="10">
        <v>78173</v>
      </c>
      <c r="F95" s="81"/>
      <c r="G95" s="39"/>
    </row>
    <row r="96" spans="1:11" ht="13.5" x14ac:dyDescent="0.25">
      <c r="A96" s="24"/>
      <c r="B96" s="10" t="s">
        <v>25</v>
      </c>
      <c r="C96" s="10" t="s">
        <v>31</v>
      </c>
      <c r="D96" s="10">
        <v>1000</v>
      </c>
      <c r="E96" s="10">
        <v>193</v>
      </c>
      <c r="F96" s="81"/>
      <c r="G96" s="39"/>
    </row>
    <row r="97" spans="1:7" ht="13.5" x14ac:dyDescent="0.25">
      <c r="A97" s="24"/>
      <c r="B97" s="10" t="s">
        <v>36</v>
      </c>
      <c r="C97" s="10" t="s">
        <v>37</v>
      </c>
      <c r="D97" s="10">
        <v>180000</v>
      </c>
      <c r="E97" s="10">
        <v>180000</v>
      </c>
      <c r="F97" s="81"/>
      <c r="G97" s="39"/>
    </row>
    <row r="98" spans="1:7" ht="13.5" x14ac:dyDescent="0.25">
      <c r="A98" s="24"/>
      <c r="B98" s="24"/>
      <c r="C98" s="24"/>
      <c r="D98" s="24"/>
      <c r="E98" s="24"/>
      <c r="F98" s="36"/>
      <c r="G98" s="43"/>
    </row>
    <row r="99" spans="1:7" ht="13.5" x14ac:dyDescent="0.25">
      <c r="A99" s="24">
        <v>629</v>
      </c>
      <c r="B99" s="29" t="s">
        <v>48</v>
      </c>
      <c r="C99" s="29"/>
      <c r="D99" s="24"/>
      <c r="E99" s="24"/>
      <c r="F99" s="36">
        <v>18000</v>
      </c>
      <c r="G99" s="39"/>
    </row>
    <row r="100" spans="1:7" ht="13.5" x14ac:dyDescent="0.25">
      <c r="A100" s="24"/>
      <c r="B100" s="10" t="s">
        <v>29</v>
      </c>
      <c r="C100" s="10" t="s">
        <v>28</v>
      </c>
      <c r="D100" s="10">
        <v>20000</v>
      </c>
      <c r="E100" s="10">
        <v>16288</v>
      </c>
      <c r="F100" s="81"/>
      <c r="G100" s="39"/>
    </row>
    <row r="101" spans="1:7" ht="13.5" x14ac:dyDescent="0.25">
      <c r="A101" s="24"/>
      <c r="B101" s="10"/>
      <c r="C101" s="10"/>
      <c r="D101" s="10"/>
      <c r="E101" s="10"/>
      <c r="F101" s="81"/>
      <c r="G101" s="39"/>
    </row>
    <row r="102" spans="1:7" s="4" customFormat="1" ht="13.5" x14ac:dyDescent="0.25">
      <c r="A102" s="24"/>
      <c r="B102" s="10"/>
      <c r="C102" s="10"/>
      <c r="D102" s="10"/>
      <c r="E102" s="10"/>
      <c r="F102" s="81"/>
      <c r="G102" s="40"/>
    </row>
    <row r="103" spans="1:7" ht="13.5" x14ac:dyDescent="0.25">
      <c r="A103" s="24"/>
      <c r="B103" s="10"/>
      <c r="C103" s="10"/>
      <c r="D103" s="10"/>
      <c r="E103" s="10"/>
      <c r="F103" s="81"/>
      <c r="G103" s="39"/>
    </row>
    <row r="104" spans="1:7" s="4" customFormat="1" ht="13.5" x14ac:dyDescent="0.25">
      <c r="A104" s="24">
        <v>714</v>
      </c>
      <c r="B104" s="24" t="s">
        <v>19</v>
      </c>
      <c r="C104" s="24"/>
      <c r="D104" s="24">
        <f>SUM(D105:D108)</f>
        <v>15000</v>
      </c>
      <c r="E104" s="24">
        <f>SUM(E105:E108)</f>
        <v>13907</v>
      </c>
      <c r="F104" s="36">
        <v>18000</v>
      </c>
      <c r="G104" s="40"/>
    </row>
    <row r="105" spans="1:7" ht="13.5" x14ac:dyDescent="0.25">
      <c r="A105" s="24"/>
      <c r="B105" s="16" t="s">
        <v>39</v>
      </c>
      <c r="C105" s="16" t="s">
        <v>38</v>
      </c>
      <c r="D105" s="10">
        <v>10130</v>
      </c>
      <c r="E105" s="10">
        <v>9991</v>
      </c>
      <c r="F105" s="81">
        <v>11000</v>
      </c>
      <c r="G105" s="39"/>
    </row>
    <row r="106" spans="1:7" ht="13.5" x14ac:dyDescent="0.25">
      <c r="A106" s="24"/>
      <c r="B106" s="16" t="s">
        <v>42</v>
      </c>
      <c r="C106" s="16" t="s">
        <v>43</v>
      </c>
      <c r="D106" s="10">
        <v>870</v>
      </c>
      <c r="E106" s="10">
        <v>864</v>
      </c>
      <c r="F106" s="81"/>
      <c r="G106" s="39"/>
    </row>
    <row r="107" spans="1:7" ht="13.5" x14ac:dyDescent="0.25">
      <c r="A107" s="24"/>
      <c r="B107" s="10" t="s">
        <v>41</v>
      </c>
      <c r="C107" s="10" t="s">
        <v>40</v>
      </c>
      <c r="D107" s="10">
        <v>2086</v>
      </c>
      <c r="E107" s="10">
        <v>2086</v>
      </c>
      <c r="F107" s="81">
        <v>1000</v>
      </c>
      <c r="G107" s="39"/>
    </row>
    <row r="108" spans="1:7" s="4" customFormat="1" ht="13.5" x14ac:dyDescent="0.25">
      <c r="A108" s="24"/>
      <c r="B108" s="10" t="s">
        <v>29</v>
      </c>
      <c r="C108" s="10" t="s">
        <v>28</v>
      </c>
      <c r="D108" s="10">
        <v>1914</v>
      </c>
      <c r="E108" s="10">
        <v>966</v>
      </c>
      <c r="F108" s="81">
        <v>3000</v>
      </c>
      <c r="G108" s="40"/>
    </row>
    <row r="109" spans="1:7" ht="13.5" x14ac:dyDescent="0.25">
      <c r="A109" s="24"/>
      <c r="B109" s="10"/>
      <c r="C109" s="10"/>
      <c r="D109" s="10"/>
      <c r="E109" s="10"/>
      <c r="F109" s="81"/>
      <c r="G109" s="39"/>
    </row>
    <row r="110" spans="1:7" ht="13.5" x14ac:dyDescent="0.25">
      <c r="A110" s="24"/>
      <c r="B110" s="10"/>
      <c r="C110" s="10"/>
      <c r="D110" s="10"/>
      <c r="E110" s="10"/>
      <c r="F110" s="81"/>
      <c r="G110" s="39"/>
    </row>
    <row r="111" spans="1:7" ht="13.5" x14ac:dyDescent="0.25">
      <c r="A111" s="24"/>
      <c r="B111" s="10"/>
      <c r="C111" s="10"/>
      <c r="D111" s="10"/>
      <c r="E111" s="10"/>
      <c r="F111" s="81"/>
      <c r="G111" s="39"/>
    </row>
    <row r="112" spans="1:7" ht="13.5" x14ac:dyDescent="0.25">
      <c r="A112" s="24">
        <v>745</v>
      </c>
      <c r="B112" s="24" t="s">
        <v>20</v>
      </c>
      <c r="C112" s="24"/>
      <c r="D112" s="24">
        <f>SUM(D113:D114)</f>
        <v>28500</v>
      </c>
      <c r="E112" s="24">
        <f>SUM(E113:E114)</f>
        <v>19689</v>
      </c>
      <c r="F112" s="36">
        <v>5000</v>
      </c>
      <c r="G112" s="39"/>
    </row>
    <row r="113" spans="1:7" ht="13.5" x14ac:dyDescent="0.25">
      <c r="A113" s="24"/>
      <c r="B113" s="10" t="s">
        <v>29</v>
      </c>
      <c r="C113" s="10" t="s">
        <v>28</v>
      </c>
      <c r="D113" s="10">
        <v>1000</v>
      </c>
      <c r="E113" s="10">
        <v>710</v>
      </c>
      <c r="F113" s="81"/>
      <c r="G113" s="39"/>
    </row>
    <row r="114" spans="1:7" ht="13.5" x14ac:dyDescent="0.25">
      <c r="A114" s="24"/>
      <c r="B114" s="10" t="s">
        <v>36</v>
      </c>
      <c r="C114" s="10" t="s">
        <v>37</v>
      </c>
      <c r="D114" s="10">
        <v>27500</v>
      </c>
      <c r="E114" s="10">
        <v>18979</v>
      </c>
      <c r="F114" s="81"/>
      <c r="G114" s="39"/>
    </row>
    <row r="115" spans="1:7" s="4" customFormat="1" ht="13.5" x14ac:dyDescent="0.25">
      <c r="A115" s="24"/>
      <c r="B115" s="10"/>
      <c r="C115" s="10"/>
      <c r="D115" s="10"/>
      <c r="E115" s="10"/>
      <c r="F115" s="81"/>
      <c r="G115" s="40"/>
    </row>
    <row r="116" spans="1:7" ht="13.5" x14ac:dyDescent="0.25">
      <c r="A116" s="24"/>
      <c r="B116" s="10"/>
      <c r="C116" s="10"/>
      <c r="D116" s="10"/>
      <c r="E116" s="10"/>
      <c r="F116" s="81"/>
      <c r="G116" s="39"/>
    </row>
    <row r="117" spans="1:7" ht="13.5" x14ac:dyDescent="0.25">
      <c r="A117" s="24"/>
      <c r="B117" s="10"/>
      <c r="C117" s="10"/>
      <c r="D117" s="10"/>
      <c r="E117" s="10"/>
      <c r="F117" s="81"/>
      <c r="G117" s="39"/>
    </row>
    <row r="118" spans="1:7" ht="13.5" x14ac:dyDescent="0.25">
      <c r="A118" s="24"/>
      <c r="B118" s="10"/>
      <c r="C118" s="10"/>
      <c r="D118" s="13"/>
      <c r="E118" s="10"/>
      <c r="F118" s="81"/>
      <c r="G118" s="39"/>
    </row>
    <row r="119" spans="1:7" ht="13.5" x14ac:dyDescent="0.25">
      <c r="A119" s="24">
        <v>832</v>
      </c>
      <c r="B119" s="24" t="s">
        <v>46</v>
      </c>
      <c r="C119" s="24"/>
      <c r="D119" s="24"/>
      <c r="E119" s="24"/>
      <c r="F119" s="36">
        <v>92000</v>
      </c>
      <c r="G119" s="39"/>
    </row>
    <row r="120" spans="1:7" ht="13.5" x14ac:dyDescent="0.25">
      <c r="A120" s="24"/>
      <c r="B120" s="10" t="s">
        <v>29</v>
      </c>
      <c r="C120" s="10" t="s">
        <v>28</v>
      </c>
      <c r="D120" s="13">
        <v>74325</v>
      </c>
      <c r="E120" s="13">
        <v>28028</v>
      </c>
      <c r="F120" s="81"/>
      <c r="G120" s="39"/>
    </row>
    <row r="121" spans="1:7" s="4" customFormat="1" ht="13.5" x14ac:dyDescent="0.25">
      <c r="A121" s="24"/>
      <c r="B121" s="10" t="s">
        <v>36</v>
      </c>
      <c r="C121" s="10" t="s">
        <v>49</v>
      </c>
      <c r="D121" s="13"/>
      <c r="E121" s="13"/>
      <c r="F121" s="81"/>
      <c r="G121" s="40"/>
    </row>
    <row r="122" spans="1:7" ht="13.5" x14ac:dyDescent="0.25">
      <c r="A122" s="24"/>
      <c r="B122" s="10"/>
      <c r="C122" s="10"/>
      <c r="D122" s="13"/>
      <c r="E122" s="13"/>
      <c r="F122" s="85"/>
      <c r="G122" s="39"/>
    </row>
    <row r="123" spans="1:7" s="4" customFormat="1" ht="13.5" x14ac:dyDescent="0.25">
      <c r="A123" s="24"/>
      <c r="B123" s="10"/>
      <c r="C123" s="10"/>
      <c r="D123" s="13"/>
      <c r="E123" s="13"/>
      <c r="F123" s="81"/>
      <c r="G123" s="40"/>
    </row>
    <row r="124" spans="1:7" ht="13.5" x14ac:dyDescent="0.25">
      <c r="A124" s="24"/>
      <c r="B124" s="10"/>
      <c r="C124" s="10"/>
      <c r="D124" s="10"/>
      <c r="E124" s="10"/>
      <c r="F124" s="81"/>
      <c r="G124" s="39"/>
    </row>
    <row r="125" spans="1:7" s="4" customFormat="1" ht="13.5" x14ac:dyDescent="0.25">
      <c r="A125" s="24">
        <v>898</v>
      </c>
      <c r="B125" s="24" t="s">
        <v>21</v>
      </c>
      <c r="C125" s="24" t="s">
        <v>28</v>
      </c>
      <c r="D125" s="24">
        <v>25100</v>
      </c>
      <c r="E125" s="24">
        <v>19491</v>
      </c>
      <c r="F125" s="36">
        <v>25100</v>
      </c>
      <c r="G125" s="40"/>
    </row>
    <row r="126" spans="1:7" ht="13.5" x14ac:dyDescent="0.25">
      <c r="A126" s="24"/>
      <c r="B126" s="10"/>
      <c r="C126" s="10"/>
      <c r="D126" s="13"/>
      <c r="E126" s="13"/>
      <c r="F126" s="81"/>
      <c r="G126" s="39"/>
    </row>
    <row r="127" spans="1:7" s="4" customFormat="1" ht="13.5" x14ac:dyDescent="0.25">
      <c r="A127" s="24">
        <v>910</v>
      </c>
      <c r="B127" s="24" t="s">
        <v>22</v>
      </c>
      <c r="C127" s="24"/>
      <c r="D127" s="24">
        <v>3000</v>
      </c>
      <c r="E127" s="24">
        <v>1807</v>
      </c>
      <c r="F127" s="36">
        <v>3000</v>
      </c>
      <c r="G127" s="40"/>
    </row>
    <row r="128" spans="1:7" ht="13.5" x14ac:dyDescent="0.25">
      <c r="A128" s="24"/>
      <c r="B128" s="10"/>
      <c r="C128" s="10"/>
      <c r="D128" s="13"/>
      <c r="E128" s="13"/>
      <c r="F128" s="81"/>
      <c r="G128" s="43"/>
    </row>
    <row r="129" spans="1:8" ht="13.5" x14ac:dyDescent="0.25">
      <c r="A129" s="24">
        <v>997</v>
      </c>
      <c r="B129" s="24" t="s">
        <v>23</v>
      </c>
      <c r="C129" s="24"/>
      <c r="D129" s="24">
        <v>1200</v>
      </c>
      <c r="E129" s="24">
        <v>0</v>
      </c>
      <c r="F129" s="36">
        <v>1200</v>
      </c>
      <c r="G129" s="39"/>
    </row>
    <row r="130" spans="1:8" ht="13.5" x14ac:dyDescent="0.25">
      <c r="A130" s="24"/>
      <c r="B130" s="10"/>
      <c r="C130" s="10"/>
      <c r="D130" s="13"/>
      <c r="E130" s="13"/>
      <c r="F130" s="81"/>
      <c r="G130" s="39"/>
    </row>
    <row r="131" spans="1:8" ht="13.5" x14ac:dyDescent="0.25">
      <c r="A131" s="24">
        <v>998</v>
      </c>
      <c r="B131" s="24" t="s">
        <v>24</v>
      </c>
      <c r="C131" s="24"/>
      <c r="D131" s="24">
        <v>45900</v>
      </c>
      <c r="E131" s="24">
        <v>0</v>
      </c>
      <c r="F131" s="36">
        <v>45900</v>
      </c>
      <c r="G131" s="39"/>
    </row>
    <row r="132" spans="1:8" ht="13.5" x14ac:dyDescent="0.25">
      <c r="A132" s="18"/>
      <c r="B132" s="18" t="s">
        <v>73</v>
      </c>
      <c r="C132" s="18"/>
      <c r="D132" s="89"/>
      <c r="E132" s="37"/>
      <c r="F132" s="36">
        <v>326800</v>
      </c>
      <c r="G132" s="39"/>
      <c r="H132" s="35"/>
    </row>
    <row r="133" spans="1:8" ht="13.5" x14ac:dyDescent="0.25">
      <c r="A133" s="23"/>
      <c r="B133" s="18" t="s">
        <v>0</v>
      </c>
      <c r="C133" s="8"/>
      <c r="D133" s="19"/>
      <c r="E133" s="20"/>
      <c r="F133" s="81"/>
      <c r="G133" s="39"/>
    </row>
    <row r="134" spans="1:8" ht="13.5" x14ac:dyDescent="0.25">
      <c r="A134" s="23"/>
      <c r="B134" s="18"/>
      <c r="C134" s="8"/>
      <c r="D134" s="21"/>
      <c r="E134" s="34"/>
      <c r="F134" s="83"/>
      <c r="G134" s="39"/>
    </row>
    <row r="135" spans="1:8" ht="13.5" x14ac:dyDescent="0.25">
      <c r="A135" s="38"/>
      <c r="B135" s="24"/>
      <c r="C135" s="10"/>
      <c r="D135" s="73"/>
      <c r="E135" s="31"/>
      <c r="F135" s="13"/>
      <c r="G135" s="39"/>
    </row>
    <row r="136" spans="1:8" ht="13.5" x14ac:dyDescent="0.25">
      <c r="A136" s="38"/>
      <c r="B136" s="24"/>
      <c r="C136" s="10"/>
      <c r="D136" s="31"/>
      <c r="E136" s="73"/>
      <c r="F136" s="14"/>
      <c r="G136" s="74"/>
    </row>
    <row r="137" spans="1:8" ht="14.25" thickBot="1" x14ac:dyDescent="0.3">
      <c r="A137" s="75"/>
      <c r="B137" s="76" t="s">
        <v>68</v>
      </c>
      <c r="C137" s="77"/>
      <c r="D137" s="76"/>
      <c r="E137" s="76"/>
      <c r="F137" s="78">
        <f>SUM(F9,F20,F28,F34,F43,F47,F55,F59,F65,F72,F83,F91,F99,F104,F112,F119,F125,F127,F129,F131,F132)</f>
        <v>1908795</v>
      </c>
      <c r="G137" s="41"/>
    </row>
    <row r="138" spans="1:8" ht="13.5" x14ac:dyDescent="0.25">
      <c r="A138" s="23"/>
      <c r="B138" s="22"/>
      <c r="C138" s="17"/>
      <c r="D138" s="22"/>
      <c r="E138" s="22"/>
      <c r="F138" s="79"/>
    </row>
    <row r="139" spans="1:8" ht="15.75" x14ac:dyDescent="0.25">
      <c r="A139" s="23"/>
      <c r="B139" s="70"/>
      <c r="C139" s="70"/>
      <c r="D139" s="71"/>
      <c r="E139" s="70"/>
      <c r="F139" s="70"/>
      <c r="G139" s="32"/>
    </row>
    <row r="140" spans="1:8" ht="15.75" x14ac:dyDescent="0.25">
      <c r="A140" s="23"/>
      <c r="B140" s="70" t="s">
        <v>1</v>
      </c>
      <c r="C140" s="70"/>
      <c r="D140" s="70" t="s">
        <v>5</v>
      </c>
      <c r="E140" s="70"/>
      <c r="F140" s="70"/>
      <c r="G140" s="32"/>
    </row>
    <row r="141" spans="1:8" ht="15.75" x14ac:dyDescent="0.25">
      <c r="A141" s="23"/>
      <c r="B141" s="70" t="s">
        <v>7</v>
      </c>
      <c r="C141" s="70"/>
      <c r="D141" s="70" t="s">
        <v>6</v>
      </c>
      <c r="E141" s="70"/>
      <c r="F141" s="70"/>
      <c r="G141" s="32"/>
    </row>
    <row r="142" spans="1:8" ht="15.75" x14ac:dyDescent="0.25">
      <c r="A142" s="23"/>
      <c r="B142" s="70" t="s">
        <v>8</v>
      </c>
      <c r="C142" s="70"/>
      <c r="D142" s="72"/>
      <c r="E142" s="72"/>
      <c r="F142" s="72"/>
      <c r="G142" s="32"/>
    </row>
    <row r="143" spans="1:8" ht="15" x14ac:dyDescent="0.2">
      <c r="A143" s="7"/>
      <c r="B143" s="7"/>
      <c r="C143" s="7"/>
      <c r="D143" s="7"/>
      <c r="E143" s="7"/>
      <c r="F143" s="7"/>
      <c r="G143" s="33"/>
    </row>
    <row r="144" spans="1:8" ht="15" x14ac:dyDescent="0.2">
      <c r="A144" s="7"/>
      <c r="B144" s="7"/>
      <c r="C144" s="7"/>
      <c r="D144" s="7"/>
      <c r="E144" s="7"/>
      <c r="F144" s="7"/>
      <c r="G144" s="33"/>
    </row>
    <row r="145" spans="1:7" ht="15" x14ac:dyDescent="0.2">
      <c r="A145" s="25"/>
      <c r="B145" s="7"/>
      <c r="C145" s="7"/>
      <c r="D145" s="7"/>
      <c r="E145" s="7"/>
      <c r="F145" s="7"/>
      <c r="G145" s="33"/>
    </row>
    <row r="146" spans="1:7" x14ac:dyDescent="0.2">
      <c r="A146" s="25"/>
      <c r="B146" s="1"/>
      <c r="C146" s="1"/>
      <c r="D146" s="1"/>
      <c r="E146" s="1"/>
      <c r="F146" s="33"/>
    </row>
    <row r="147" spans="1:7" ht="15.75" x14ac:dyDescent="0.25">
      <c r="A147" s="7"/>
      <c r="B147" s="2"/>
      <c r="C147" s="2"/>
      <c r="D147" s="3"/>
      <c r="E147" s="3"/>
      <c r="F147" s="33"/>
    </row>
    <row r="148" spans="1:7" x14ac:dyDescent="0.2">
      <c r="A148" s="25"/>
      <c r="B148" s="1"/>
      <c r="C148" s="1"/>
      <c r="D148" s="1"/>
      <c r="E148" s="1"/>
      <c r="F148" s="33"/>
    </row>
    <row r="149" spans="1:7" ht="15.75" x14ac:dyDescent="0.25">
      <c r="A149" s="7"/>
      <c r="B149" s="2"/>
      <c r="C149" s="2"/>
      <c r="D149" s="3"/>
      <c r="E149" s="3"/>
      <c r="F149" s="33"/>
    </row>
    <row r="150" spans="1:7" x14ac:dyDescent="0.2">
      <c r="A150" s="25"/>
      <c r="B150" s="1"/>
      <c r="C150" s="1"/>
      <c r="D150" s="1"/>
      <c r="E150" s="1"/>
      <c r="F150" s="33"/>
    </row>
    <row r="151" spans="1:7" ht="15.75" x14ac:dyDescent="0.25">
      <c r="A151" s="7"/>
      <c r="B151" s="2"/>
      <c r="C151" s="2"/>
      <c r="D151" s="3"/>
      <c r="E151" s="3"/>
      <c r="F151" s="33"/>
    </row>
    <row r="152" spans="1:7" x14ac:dyDescent="0.2">
      <c r="A152" s="25"/>
      <c r="B152" s="1"/>
      <c r="C152" s="1"/>
      <c r="D152" s="1"/>
      <c r="E152" s="1"/>
      <c r="F152" s="33"/>
    </row>
    <row r="153" spans="1:7" ht="15.75" x14ac:dyDescent="0.25">
      <c r="A153" s="7"/>
      <c r="B153" s="2"/>
      <c r="C153" s="2"/>
      <c r="D153" s="3"/>
      <c r="E153" s="3"/>
      <c r="F153" s="33"/>
    </row>
    <row r="154" spans="1:7" ht="15" x14ac:dyDescent="0.2">
      <c r="A154" s="7"/>
      <c r="B154" s="2"/>
      <c r="C154" s="6"/>
      <c r="D154" s="2"/>
      <c r="E154" s="2"/>
      <c r="F154" s="33"/>
    </row>
    <row r="155" spans="1:7" ht="15" x14ac:dyDescent="0.2">
      <c r="A155" s="7"/>
      <c r="B155" s="2"/>
      <c r="C155" s="6"/>
      <c r="D155" s="2"/>
      <c r="E155" s="2"/>
      <c r="F155" s="33"/>
    </row>
    <row r="156" spans="1:7" ht="15" x14ac:dyDescent="0.2">
      <c r="A156" s="7"/>
      <c r="B156" s="2"/>
      <c r="C156" s="2"/>
      <c r="D156" s="2"/>
      <c r="E156" s="2"/>
      <c r="F156" s="33"/>
    </row>
    <row r="157" spans="1:7" ht="15" x14ac:dyDescent="0.2">
      <c r="A157" s="7"/>
      <c r="B157" s="2"/>
      <c r="C157" s="2"/>
      <c r="D157" s="2"/>
      <c r="E157" s="2"/>
      <c r="F157" s="33"/>
    </row>
    <row r="158" spans="1:7" ht="15" x14ac:dyDescent="0.2">
      <c r="A158" s="7"/>
      <c r="B158" s="2"/>
      <c r="C158" s="2"/>
      <c r="D158" s="2"/>
      <c r="E158" s="2"/>
      <c r="F158" s="33"/>
    </row>
    <row r="159" spans="1:7" ht="15" x14ac:dyDescent="0.2">
      <c r="A159" s="7"/>
      <c r="B159" s="2"/>
      <c r="C159" s="2"/>
      <c r="D159" s="2"/>
      <c r="E159" s="2"/>
      <c r="F159" s="33"/>
    </row>
    <row r="160" spans="1:7" ht="15" x14ac:dyDescent="0.2">
      <c r="A160" s="25"/>
      <c r="B160" s="1"/>
      <c r="C160" s="2"/>
      <c r="D160" s="2"/>
      <c r="E160" s="2"/>
      <c r="F160" s="33"/>
    </row>
    <row r="161" spans="1:6" x14ac:dyDescent="0.2">
      <c r="A161" s="25"/>
      <c r="B161" s="1"/>
      <c r="C161" s="1"/>
      <c r="D161" s="1"/>
      <c r="E161" s="1"/>
      <c r="F161" s="33"/>
    </row>
    <row r="162" spans="1:6" ht="15.75" x14ac:dyDescent="0.25">
      <c r="A162" s="7"/>
      <c r="B162" s="2"/>
      <c r="C162" s="2"/>
      <c r="D162" s="3"/>
      <c r="E162" s="3"/>
      <c r="F162" s="33"/>
    </row>
    <row r="163" spans="1:6" ht="15" x14ac:dyDescent="0.2">
      <c r="A163" s="7"/>
      <c r="B163" s="2"/>
      <c r="C163" s="6"/>
      <c r="D163" s="2"/>
      <c r="E163" s="2"/>
      <c r="F163" s="33"/>
    </row>
    <row r="164" spans="1:6" ht="15" x14ac:dyDescent="0.2">
      <c r="A164" s="7"/>
      <c r="B164" s="2"/>
      <c r="C164" s="6"/>
      <c r="D164" s="2"/>
      <c r="E164" s="2"/>
      <c r="F164" s="33"/>
    </row>
    <row r="165" spans="1:6" ht="15" x14ac:dyDescent="0.2">
      <c r="A165" s="7"/>
      <c r="B165" s="2"/>
      <c r="C165" s="2"/>
      <c r="D165" s="2"/>
      <c r="E165" s="2"/>
      <c r="F165" s="33"/>
    </row>
    <row r="166" spans="1:6" ht="15" x14ac:dyDescent="0.2">
      <c r="A166" s="7"/>
      <c r="B166" s="2"/>
      <c r="C166" s="2"/>
      <c r="D166" s="2"/>
      <c r="E166" s="2"/>
      <c r="F166" s="33"/>
    </row>
    <row r="167" spans="1:6" ht="15" x14ac:dyDescent="0.2">
      <c r="A167" s="7"/>
      <c r="B167" s="2"/>
      <c r="C167" s="2"/>
      <c r="D167" s="2"/>
      <c r="E167" s="2"/>
      <c r="F167" s="33"/>
    </row>
    <row r="168" spans="1:6" ht="15" x14ac:dyDescent="0.2">
      <c r="A168" s="7"/>
      <c r="B168" s="2"/>
      <c r="C168" s="2"/>
      <c r="D168" s="2"/>
      <c r="E168" s="2"/>
      <c r="F168" s="33"/>
    </row>
    <row r="169" spans="1:6" ht="15" x14ac:dyDescent="0.2">
      <c r="A169" s="25"/>
      <c r="B169" s="1"/>
      <c r="C169" s="2"/>
      <c r="D169" s="2"/>
      <c r="E169" s="2"/>
      <c r="F169" s="33"/>
    </row>
    <row r="170" spans="1:6" ht="15" x14ac:dyDescent="0.2">
      <c r="A170" s="7"/>
      <c r="B170" s="2"/>
      <c r="C170" s="2"/>
      <c r="D170" s="2"/>
      <c r="E170" s="2"/>
      <c r="F170" s="33"/>
    </row>
    <row r="171" spans="1:6" x14ac:dyDescent="0.2">
      <c r="A171" s="25"/>
      <c r="B171" s="1"/>
      <c r="C171" s="1"/>
      <c r="D171" s="1"/>
      <c r="E171" s="1"/>
      <c r="F171" s="33"/>
    </row>
    <row r="172" spans="1:6" ht="15.75" x14ac:dyDescent="0.25">
      <c r="A172" s="7"/>
      <c r="B172" s="2"/>
      <c r="C172" s="2"/>
      <c r="D172" s="3"/>
      <c r="E172" s="3"/>
      <c r="F172" s="33"/>
    </row>
    <row r="173" spans="1:6" x14ac:dyDescent="0.2">
      <c r="A173" s="25"/>
      <c r="B173" s="1"/>
      <c r="C173" s="1"/>
      <c r="D173" s="1"/>
      <c r="E173" s="1"/>
      <c r="F173" s="33"/>
    </row>
    <row r="174" spans="1:6" ht="15.75" x14ac:dyDescent="0.25">
      <c r="A174" s="7"/>
      <c r="B174" s="2"/>
      <c r="C174" s="2"/>
      <c r="D174" s="3"/>
      <c r="E174" s="3"/>
      <c r="F174" s="33"/>
    </row>
    <row r="175" spans="1:6" ht="15" x14ac:dyDescent="0.2">
      <c r="A175" s="7"/>
      <c r="B175" s="2"/>
      <c r="C175" s="2"/>
      <c r="D175" s="2"/>
      <c r="E175" s="2"/>
      <c r="F175" s="33"/>
    </row>
    <row r="176" spans="1:6" ht="15" x14ac:dyDescent="0.2">
      <c r="A176" s="7"/>
      <c r="B176" s="2"/>
      <c r="C176" s="2"/>
      <c r="D176" s="2"/>
      <c r="E176" s="2"/>
      <c r="F176" s="33"/>
    </row>
    <row r="177" spans="1:6" x14ac:dyDescent="0.2">
      <c r="A177" s="25"/>
      <c r="B177" s="1"/>
      <c r="C177" s="1"/>
      <c r="D177" s="1"/>
      <c r="E177" s="1"/>
      <c r="F177" s="33"/>
    </row>
    <row r="178" spans="1:6" ht="15.75" x14ac:dyDescent="0.25">
      <c r="A178" s="7"/>
      <c r="B178" s="2"/>
      <c r="C178" s="2"/>
      <c r="D178" s="3"/>
      <c r="E178" s="3"/>
      <c r="F178" s="33"/>
    </row>
    <row r="179" spans="1:6" x14ac:dyDescent="0.2">
      <c r="A179" s="25"/>
      <c r="B179" s="1"/>
      <c r="C179" s="1"/>
      <c r="D179" s="1"/>
      <c r="E179" s="1"/>
      <c r="F179" s="33"/>
    </row>
    <row r="180" spans="1:6" ht="15.75" x14ac:dyDescent="0.25">
      <c r="A180" s="7"/>
      <c r="B180" s="2"/>
      <c r="C180" s="2"/>
      <c r="D180" s="3"/>
      <c r="E180" s="3"/>
      <c r="F180" s="33"/>
    </row>
    <row r="181" spans="1:6" x14ac:dyDescent="0.2">
      <c r="A181" s="25"/>
      <c r="B181" s="1"/>
      <c r="C181" s="1"/>
      <c r="D181" s="1"/>
      <c r="E181" s="1"/>
      <c r="F181" s="33"/>
    </row>
    <row r="182" spans="1:6" ht="15.75" x14ac:dyDescent="0.25">
      <c r="A182" s="7"/>
      <c r="B182" s="2"/>
      <c r="C182" s="2"/>
      <c r="D182" s="3"/>
      <c r="E182" s="3"/>
      <c r="F182" s="33"/>
    </row>
    <row r="183" spans="1:6" x14ac:dyDescent="0.2">
      <c r="A183" s="25"/>
      <c r="B183" s="1"/>
      <c r="C183" s="1"/>
      <c r="D183" s="1"/>
      <c r="E183" s="1"/>
      <c r="F183" s="33"/>
    </row>
    <row r="184" spans="1:6" ht="15.75" x14ac:dyDescent="0.25">
      <c r="A184" s="7"/>
      <c r="B184" s="3"/>
      <c r="C184" s="3"/>
      <c r="D184" s="1"/>
      <c r="E184" s="1"/>
      <c r="F184" s="33"/>
    </row>
    <row r="185" spans="1:6" ht="15.75" x14ac:dyDescent="0.25">
      <c r="A185" s="7"/>
      <c r="B185" s="3"/>
      <c r="C185" s="3"/>
      <c r="D185" s="1"/>
      <c r="E185" s="1"/>
      <c r="F185" s="33"/>
    </row>
    <row r="186" spans="1:6" x14ac:dyDescent="0.2">
      <c r="A186" s="25"/>
      <c r="B186" s="1"/>
      <c r="C186" s="1"/>
      <c r="D186" s="1"/>
      <c r="E186" s="1"/>
      <c r="F186" s="33"/>
    </row>
    <row r="187" spans="1:6" x14ac:dyDescent="0.2">
      <c r="A187" s="25"/>
      <c r="B187" s="1"/>
      <c r="C187" s="1"/>
      <c r="D187" s="1"/>
      <c r="E187" s="1"/>
      <c r="F187" s="33"/>
    </row>
    <row r="188" spans="1:6" x14ac:dyDescent="0.2">
      <c r="A188" s="25"/>
      <c r="B188" s="1"/>
      <c r="C188" s="1"/>
      <c r="D188" s="1"/>
      <c r="E188" s="1"/>
      <c r="F188" s="33"/>
    </row>
    <row r="189" spans="1:6" x14ac:dyDescent="0.2">
      <c r="A189" s="25"/>
      <c r="B189" s="1"/>
      <c r="C189" s="1"/>
      <c r="D189" s="1"/>
      <c r="E189" s="1"/>
      <c r="F189" s="33"/>
    </row>
    <row r="190" spans="1:6" x14ac:dyDescent="0.2">
      <c r="A190" s="25"/>
      <c r="B190" s="1"/>
      <c r="C190" s="1"/>
      <c r="D190" s="1"/>
      <c r="E190" s="1"/>
      <c r="F190" s="33"/>
    </row>
    <row r="191" spans="1:6" x14ac:dyDescent="0.2">
      <c r="A191" s="25"/>
      <c r="B191" s="1"/>
      <c r="C191" s="1"/>
      <c r="D191" s="1"/>
      <c r="E191" s="1"/>
      <c r="F191" s="33"/>
    </row>
    <row r="192" spans="1:6" x14ac:dyDescent="0.2">
      <c r="A192" s="25"/>
      <c r="B192" s="1"/>
      <c r="C192" s="1"/>
      <c r="D192" s="1"/>
      <c r="E192" s="1"/>
      <c r="F192" s="33"/>
    </row>
    <row r="193" spans="1:6" x14ac:dyDescent="0.2">
      <c r="A193" s="25"/>
      <c r="B193" s="1"/>
      <c r="C193" s="1"/>
      <c r="D193" s="1"/>
      <c r="E193" s="1"/>
      <c r="F193" s="33"/>
    </row>
    <row r="194" spans="1:6" x14ac:dyDescent="0.2">
      <c r="A194" s="25"/>
      <c r="B194" s="1"/>
      <c r="C194" s="1"/>
      <c r="D194" s="1"/>
      <c r="E194" s="1"/>
      <c r="F194" s="33"/>
    </row>
    <row r="195" spans="1:6" x14ac:dyDescent="0.2">
      <c r="A195" s="25"/>
      <c r="B195" s="1"/>
      <c r="C195" s="1"/>
      <c r="D195" s="1"/>
      <c r="E195" s="1"/>
      <c r="F195" s="33"/>
    </row>
    <row r="196" spans="1:6" x14ac:dyDescent="0.2">
      <c r="A196" s="25"/>
      <c r="B196" s="1"/>
      <c r="C196" s="1"/>
      <c r="D196" s="1"/>
      <c r="E196" s="1"/>
      <c r="F196" s="33"/>
    </row>
    <row r="197" spans="1:6" x14ac:dyDescent="0.2">
      <c r="A197" s="25"/>
      <c r="B197" s="1"/>
      <c r="C197" s="1"/>
      <c r="D197" s="1"/>
      <c r="E197" s="1"/>
      <c r="F197" s="33"/>
    </row>
    <row r="198" spans="1:6" x14ac:dyDescent="0.2">
      <c r="A198" s="25"/>
      <c r="B198" s="1"/>
      <c r="C198" s="1"/>
      <c r="D198" s="1"/>
      <c r="E198" s="1"/>
      <c r="F198" s="33"/>
    </row>
    <row r="199" spans="1:6" x14ac:dyDescent="0.2">
      <c r="A199" s="25"/>
      <c r="B199" s="1"/>
      <c r="C199" s="1"/>
      <c r="D199" s="1"/>
      <c r="E199" s="1"/>
      <c r="F199" s="33"/>
    </row>
    <row r="200" spans="1:6" x14ac:dyDescent="0.2">
      <c r="A200" s="25"/>
      <c r="B200" s="1"/>
      <c r="C200" s="1"/>
      <c r="D200" s="1"/>
      <c r="E200" s="1"/>
      <c r="F200" s="33"/>
    </row>
    <row r="201" spans="1:6" x14ac:dyDescent="0.2">
      <c r="A201" s="25"/>
      <c r="B201" s="1"/>
      <c r="C201" s="1"/>
      <c r="D201" s="1"/>
      <c r="E201" s="1"/>
      <c r="F201" s="33"/>
    </row>
    <row r="202" spans="1:6" x14ac:dyDescent="0.2">
      <c r="A202" s="25"/>
      <c r="B202" s="1"/>
      <c r="C202" s="1"/>
      <c r="D202" s="1"/>
      <c r="E202" s="1"/>
      <c r="F202" s="33"/>
    </row>
    <row r="203" spans="1:6" x14ac:dyDescent="0.2">
      <c r="A203" s="25"/>
      <c r="B203" s="1"/>
      <c r="C203" s="1"/>
      <c r="D203" s="1"/>
      <c r="E203" s="1"/>
      <c r="F203" s="33"/>
    </row>
    <row r="204" spans="1:6" x14ac:dyDescent="0.2">
      <c r="A204" s="25"/>
      <c r="B204" s="1"/>
      <c r="C204" s="1"/>
      <c r="D204" s="1"/>
      <c r="E204" s="1"/>
      <c r="F204" s="33"/>
    </row>
    <row r="205" spans="1:6" x14ac:dyDescent="0.2">
      <c r="A205" s="25"/>
      <c r="B205" s="1"/>
      <c r="C205" s="1"/>
      <c r="D205" s="1"/>
      <c r="E205" s="1"/>
      <c r="F205" s="33"/>
    </row>
    <row r="206" spans="1:6" x14ac:dyDescent="0.2">
      <c r="A206" s="25"/>
      <c r="B206" s="1"/>
      <c r="C206" s="1"/>
      <c r="D206" s="1"/>
      <c r="E206" s="1"/>
      <c r="F206" s="33"/>
    </row>
    <row r="207" spans="1:6" x14ac:dyDescent="0.2">
      <c r="A207" s="25"/>
      <c r="B207" s="1"/>
      <c r="C207" s="1"/>
      <c r="D207" s="1"/>
      <c r="E207" s="1"/>
      <c r="F207" s="33"/>
    </row>
    <row r="208" spans="1:6" x14ac:dyDescent="0.2">
      <c r="A208" s="25"/>
      <c r="B208" s="1"/>
      <c r="C208" s="1"/>
      <c r="D208" s="1"/>
      <c r="E208" s="1"/>
      <c r="F208" s="33"/>
    </row>
    <row r="209" spans="1:6" x14ac:dyDescent="0.2">
      <c r="A209" s="25"/>
      <c r="B209" s="1"/>
      <c r="C209" s="1"/>
      <c r="D209" s="1"/>
      <c r="E209" s="1"/>
      <c r="F209" s="33"/>
    </row>
    <row r="210" spans="1:6" x14ac:dyDescent="0.2">
      <c r="A210" s="25"/>
      <c r="B210" s="1"/>
      <c r="C210" s="1"/>
      <c r="D210" s="1"/>
      <c r="E210" s="1"/>
      <c r="F210" s="33"/>
    </row>
    <row r="211" spans="1:6" x14ac:dyDescent="0.2">
      <c r="A211" s="25"/>
      <c r="B211" s="1"/>
      <c r="C211" s="1"/>
      <c r="D211" s="1"/>
      <c r="E211" s="1"/>
      <c r="F211" s="33"/>
    </row>
    <row r="212" spans="1:6" x14ac:dyDescent="0.2">
      <c r="A212" s="25"/>
      <c r="B212" s="1"/>
      <c r="C212" s="1"/>
      <c r="D212" s="1"/>
      <c r="E212" s="1"/>
      <c r="F212" s="33"/>
    </row>
    <row r="213" spans="1:6" x14ac:dyDescent="0.2">
      <c r="A213" s="25"/>
      <c r="B213" s="1"/>
      <c r="C213" s="1"/>
      <c r="D213" s="1"/>
      <c r="E213" s="1"/>
      <c r="F213" s="33"/>
    </row>
    <row r="214" spans="1:6" x14ac:dyDescent="0.2">
      <c r="A214" s="25"/>
      <c r="B214" s="1"/>
      <c r="C214" s="1"/>
      <c r="D214" s="1"/>
      <c r="E214" s="1"/>
      <c r="F214" s="33"/>
    </row>
    <row r="215" spans="1:6" x14ac:dyDescent="0.2">
      <c r="A215" s="25"/>
      <c r="B215" s="1"/>
      <c r="C215" s="1"/>
      <c r="D215" s="1"/>
      <c r="E215" s="1"/>
      <c r="F215" s="33"/>
    </row>
    <row r="216" spans="1:6" x14ac:dyDescent="0.2">
      <c r="A216" s="25"/>
      <c r="B216" s="1"/>
      <c r="C216" s="1"/>
      <c r="D216" s="1"/>
      <c r="E216" s="1"/>
      <c r="F216" s="33"/>
    </row>
    <row r="217" spans="1:6" x14ac:dyDescent="0.2">
      <c r="A217" s="25"/>
      <c r="B217" s="1"/>
      <c r="C217" s="1"/>
      <c r="D217" s="1"/>
      <c r="E217" s="1"/>
      <c r="F217" s="33"/>
    </row>
    <row r="218" spans="1:6" x14ac:dyDescent="0.2">
      <c r="A218" s="25"/>
      <c r="B218" s="1"/>
      <c r="C218" s="1"/>
      <c r="D218" s="1"/>
      <c r="E218" s="1"/>
      <c r="F218" s="33"/>
    </row>
    <row r="219" spans="1:6" x14ac:dyDescent="0.2">
      <c r="A219" s="25"/>
      <c r="B219" s="1"/>
      <c r="C219" s="1"/>
      <c r="D219" s="1"/>
      <c r="E219" s="1"/>
      <c r="F219" s="33"/>
    </row>
    <row r="220" spans="1:6" x14ac:dyDescent="0.2">
      <c r="A220" s="25"/>
      <c r="B220" s="1"/>
      <c r="C220" s="1"/>
      <c r="D220" s="1"/>
      <c r="E220" s="1"/>
      <c r="F220" s="33"/>
    </row>
    <row r="221" spans="1:6" x14ac:dyDescent="0.2">
      <c r="A221" s="25"/>
      <c r="B221" s="1"/>
      <c r="C221" s="1"/>
      <c r="D221" s="1"/>
      <c r="E221" s="1"/>
      <c r="F221" s="33"/>
    </row>
    <row r="222" spans="1:6" x14ac:dyDescent="0.2">
      <c r="A222" s="25"/>
      <c r="B222" s="1"/>
      <c r="C222" s="1"/>
      <c r="D222" s="1"/>
      <c r="E222" s="1"/>
      <c r="F222" s="33"/>
    </row>
    <row r="223" spans="1:6" x14ac:dyDescent="0.2">
      <c r="A223" s="25"/>
      <c r="B223" s="1"/>
      <c r="C223" s="1"/>
      <c r="D223" s="1"/>
      <c r="E223" s="1"/>
      <c r="F223" s="33"/>
    </row>
    <row r="224" spans="1:6" x14ac:dyDescent="0.2">
      <c r="A224" s="25"/>
      <c r="B224" s="1"/>
      <c r="C224" s="1"/>
      <c r="D224" s="1"/>
      <c r="E224" s="1"/>
      <c r="F224" s="33"/>
    </row>
    <row r="225" spans="1:6" x14ac:dyDescent="0.2">
      <c r="A225" s="25"/>
      <c r="B225" s="1"/>
      <c r="C225" s="1"/>
      <c r="D225" s="1"/>
      <c r="E225" s="1"/>
      <c r="F225" s="33"/>
    </row>
    <row r="226" spans="1:6" x14ac:dyDescent="0.2">
      <c r="A226" s="25"/>
      <c r="B226" s="1"/>
      <c r="C226" s="1"/>
      <c r="D226" s="1"/>
      <c r="E226" s="1"/>
      <c r="F226" s="33"/>
    </row>
    <row r="227" spans="1:6" x14ac:dyDescent="0.2">
      <c r="A227" s="25"/>
      <c r="B227" s="1"/>
      <c r="C227" s="1"/>
      <c r="D227" s="1"/>
      <c r="E227" s="1"/>
      <c r="F227" s="33"/>
    </row>
    <row r="228" spans="1:6" x14ac:dyDescent="0.2">
      <c r="A228" s="25"/>
      <c r="B228" s="1"/>
      <c r="C228" s="1"/>
      <c r="D228" s="1"/>
      <c r="E228" s="1"/>
      <c r="F228" s="33"/>
    </row>
    <row r="229" spans="1:6" x14ac:dyDescent="0.2">
      <c r="A229" s="25"/>
      <c r="B229" s="1"/>
      <c r="C229" s="1"/>
      <c r="D229" s="1"/>
      <c r="E229" s="1"/>
      <c r="F229" s="33"/>
    </row>
    <row r="230" spans="1:6" x14ac:dyDescent="0.2">
      <c r="A230" s="25"/>
      <c r="B230" s="1"/>
      <c r="C230" s="1"/>
      <c r="D230" s="1"/>
      <c r="E230" s="1"/>
      <c r="F230" s="33"/>
    </row>
    <row r="231" spans="1:6" x14ac:dyDescent="0.2">
      <c r="A231" s="25"/>
      <c r="B231" s="1"/>
      <c r="C231" s="1"/>
      <c r="D231" s="1"/>
      <c r="E231" s="1"/>
      <c r="F231" s="33"/>
    </row>
    <row r="232" spans="1:6" x14ac:dyDescent="0.2">
      <c r="A232" s="25"/>
      <c r="B232" s="1"/>
      <c r="C232" s="1"/>
      <c r="D232" s="1"/>
      <c r="E232" s="1"/>
      <c r="F232" s="33"/>
    </row>
    <row r="233" spans="1:6" x14ac:dyDescent="0.2">
      <c r="A233" s="25"/>
      <c r="B233" s="1"/>
      <c r="C233" s="1"/>
      <c r="D233" s="1"/>
      <c r="E233" s="1"/>
      <c r="F233" s="33"/>
    </row>
    <row r="234" spans="1:6" x14ac:dyDescent="0.2">
      <c r="A234" s="25"/>
      <c r="B234" s="1"/>
      <c r="C234" s="1"/>
      <c r="D234" s="1"/>
      <c r="E234" s="1"/>
      <c r="F234" s="33"/>
    </row>
    <row r="235" spans="1:6" x14ac:dyDescent="0.2">
      <c r="A235" s="25"/>
      <c r="B235" s="1"/>
      <c r="C235" s="1"/>
      <c r="D235" s="1"/>
      <c r="E235" s="1"/>
      <c r="F235" s="33"/>
    </row>
    <row r="236" spans="1:6" x14ac:dyDescent="0.2">
      <c r="A236" s="25"/>
      <c r="B236" s="1"/>
      <c r="C236" s="1"/>
      <c r="D236" s="1"/>
      <c r="E236" s="1"/>
      <c r="F236" s="33"/>
    </row>
    <row r="237" spans="1:6" x14ac:dyDescent="0.2">
      <c r="A237" s="25"/>
      <c r="B237" s="1"/>
      <c r="C237" s="1"/>
      <c r="D237" s="1"/>
      <c r="E237" s="1"/>
      <c r="F237" s="33"/>
    </row>
    <row r="238" spans="1:6" x14ac:dyDescent="0.2">
      <c r="A238" s="25"/>
      <c r="B238" s="1"/>
      <c r="C238" s="1"/>
      <c r="D238" s="1"/>
      <c r="E238" s="1"/>
      <c r="F238" s="33"/>
    </row>
    <row r="239" spans="1:6" x14ac:dyDescent="0.2">
      <c r="A239" s="25"/>
      <c r="B239" s="1"/>
      <c r="C239" s="1"/>
      <c r="D239" s="1"/>
      <c r="E239" s="1"/>
      <c r="F239" s="33"/>
    </row>
    <row r="240" spans="1:6" x14ac:dyDescent="0.2">
      <c r="A240" s="25"/>
      <c r="B240" s="1"/>
      <c r="C240" s="1"/>
      <c r="D240" s="1"/>
      <c r="E240" s="1"/>
      <c r="F240" s="33"/>
    </row>
    <row r="241" spans="1:6" x14ac:dyDescent="0.2">
      <c r="A241" s="25"/>
      <c r="B241" s="1"/>
      <c r="C241" s="1"/>
      <c r="D241" s="1"/>
      <c r="E241" s="1"/>
      <c r="F241" s="33"/>
    </row>
    <row r="242" spans="1:6" x14ac:dyDescent="0.2">
      <c r="A242" s="25"/>
      <c r="B242" s="1"/>
      <c r="C242" s="1"/>
      <c r="D242" s="1"/>
      <c r="E242" s="1"/>
      <c r="F242" s="3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36" sqref="I36"/>
    </sheetView>
  </sheetViews>
  <sheetFormatPr defaultRowHeight="12.75" x14ac:dyDescent="0.2"/>
  <cols>
    <col min="1" max="1" width="32" customWidth="1"/>
    <col min="2" max="2" width="8.7109375" customWidth="1"/>
    <col min="3" max="4" width="11.28515625" customWidth="1"/>
    <col min="5" max="5" width="10.85546875" customWidth="1"/>
  </cols>
  <sheetData>
    <row r="1" spans="1:9" x14ac:dyDescent="0.2">
      <c r="A1" s="44"/>
      <c r="B1" s="44"/>
      <c r="C1" s="45"/>
      <c r="D1" s="45"/>
      <c r="E1" t="s">
        <v>81</v>
      </c>
      <c r="F1" s="45"/>
    </row>
    <row r="2" spans="1:9" ht="17.25" customHeight="1" x14ac:dyDescent="0.2">
      <c r="A2" s="127" t="s">
        <v>92</v>
      </c>
      <c r="B2" s="127"/>
      <c r="C2" s="127"/>
      <c r="D2" s="127"/>
      <c r="E2" s="127"/>
      <c r="F2" s="127"/>
    </row>
    <row r="3" spans="1:9" x14ac:dyDescent="0.2">
      <c r="A3" s="44"/>
      <c r="B3" s="44"/>
      <c r="C3" s="45"/>
      <c r="D3" s="45"/>
      <c r="F3" s="45"/>
    </row>
    <row r="4" spans="1:9" x14ac:dyDescent="0.2">
      <c r="A4" s="44"/>
      <c r="B4" s="44"/>
      <c r="C4" s="44"/>
      <c r="D4" s="44"/>
      <c r="E4" s="80"/>
      <c r="F4" s="45"/>
    </row>
    <row r="5" spans="1:9" x14ac:dyDescent="0.2">
      <c r="A5" s="127"/>
      <c r="B5" s="127"/>
      <c r="C5" s="127"/>
      <c r="D5" s="127"/>
      <c r="E5" s="127"/>
      <c r="F5" s="127"/>
    </row>
    <row r="6" spans="1:9" ht="13.5" thickBot="1" x14ac:dyDescent="0.25">
      <c r="A6" s="128"/>
      <c r="B6" s="128"/>
      <c r="C6" s="44"/>
      <c r="D6" s="44"/>
      <c r="E6" s="44"/>
      <c r="F6" s="44"/>
    </row>
    <row r="7" spans="1:9" x14ac:dyDescent="0.2">
      <c r="A7" s="129" t="s">
        <v>54</v>
      </c>
      <c r="B7" s="131" t="s">
        <v>74</v>
      </c>
      <c r="C7" s="46" t="s">
        <v>55</v>
      </c>
      <c r="D7" s="47"/>
      <c r="E7" s="47"/>
      <c r="F7" s="48"/>
      <c r="H7" s="1"/>
      <c r="I7" s="1"/>
    </row>
    <row r="8" spans="1:9" x14ac:dyDescent="0.2">
      <c r="A8" s="130"/>
      <c r="B8" s="132"/>
      <c r="C8" s="104" t="s">
        <v>56</v>
      </c>
      <c r="D8" s="104" t="s">
        <v>58</v>
      </c>
      <c r="E8" s="104" t="s">
        <v>57</v>
      </c>
      <c r="F8" s="49"/>
      <c r="H8" s="1"/>
      <c r="I8" s="1"/>
    </row>
    <row r="9" spans="1:9" ht="25.5" x14ac:dyDescent="0.2">
      <c r="A9" s="130"/>
      <c r="B9" s="132"/>
      <c r="C9" s="93" t="s">
        <v>93</v>
      </c>
      <c r="D9" s="93" t="s">
        <v>93</v>
      </c>
      <c r="E9" s="93" t="s">
        <v>93</v>
      </c>
      <c r="F9" s="50"/>
      <c r="H9" s="1"/>
      <c r="I9" s="1"/>
    </row>
    <row r="10" spans="1:9" ht="15.75" x14ac:dyDescent="0.25">
      <c r="A10" s="51" t="s">
        <v>59</v>
      </c>
      <c r="B10" s="52"/>
      <c r="C10" s="53"/>
      <c r="D10" s="53"/>
      <c r="E10" s="90"/>
      <c r="F10" s="54"/>
      <c r="H10" s="1"/>
      <c r="I10" s="55"/>
    </row>
    <row r="11" spans="1:9" x14ac:dyDescent="0.2">
      <c r="A11" s="56" t="s">
        <v>60</v>
      </c>
      <c r="B11" s="57"/>
      <c r="C11" s="53"/>
      <c r="D11" s="53"/>
      <c r="E11" s="90"/>
      <c r="F11" s="54"/>
      <c r="H11" s="1"/>
      <c r="I11" s="1"/>
    </row>
    <row r="12" spans="1:9" x14ac:dyDescent="0.2">
      <c r="A12" s="58" t="s">
        <v>61</v>
      </c>
      <c r="B12" s="52"/>
      <c r="C12" s="53"/>
      <c r="D12" s="53"/>
      <c r="E12" s="90"/>
      <c r="F12" s="54"/>
      <c r="H12" s="1"/>
      <c r="I12" s="1"/>
    </row>
    <row r="13" spans="1:9" x14ac:dyDescent="0.2">
      <c r="A13" s="58"/>
      <c r="B13" s="52"/>
      <c r="C13" s="53"/>
      <c r="D13" s="53"/>
      <c r="E13" s="90"/>
      <c r="F13" s="54"/>
      <c r="H13" s="1"/>
      <c r="I13" s="1"/>
    </row>
    <row r="14" spans="1:9" x14ac:dyDescent="0.2">
      <c r="A14" s="58" t="s">
        <v>62</v>
      </c>
      <c r="B14" s="52"/>
      <c r="C14" s="53"/>
      <c r="D14" s="53"/>
      <c r="E14" s="90"/>
      <c r="F14" s="54"/>
    </row>
    <row r="15" spans="1:9" x14ac:dyDescent="0.2">
      <c r="A15" s="59"/>
      <c r="B15" s="60"/>
      <c r="C15" s="61"/>
      <c r="D15" s="61"/>
      <c r="E15" s="91"/>
      <c r="F15" s="62"/>
    </row>
    <row r="16" spans="1:9" ht="15.75" x14ac:dyDescent="0.25">
      <c r="A16" s="63" t="s">
        <v>63</v>
      </c>
      <c r="B16" s="64"/>
      <c r="C16" s="65"/>
      <c r="D16" s="65"/>
      <c r="E16" s="65"/>
      <c r="F16" s="54"/>
    </row>
    <row r="17" spans="1:6" x14ac:dyDescent="0.2">
      <c r="A17" s="66" t="s">
        <v>64</v>
      </c>
      <c r="B17" s="52"/>
      <c r="C17" s="90"/>
      <c r="D17" s="53"/>
      <c r="E17" s="90"/>
      <c r="F17" s="54"/>
    </row>
    <row r="18" spans="1:6" ht="13.5" customHeight="1" x14ac:dyDescent="0.2">
      <c r="A18" s="58" t="s">
        <v>65</v>
      </c>
      <c r="B18" s="52" t="s">
        <v>66</v>
      </c>
      <c r="C18" s="53">
        <v>10000</v>
      </c>
      <c r="D18" s="53">
        <v>10000</v>
      </c>
      <c r="E18" s="53">
        <v>10000</v>
      </c>
      <c r="F18" s="54"/>
    </row>
    <row r="19" spans="1:6" x14ac:dyDescent="0.2">
      <c r="A19" s="66" t="s">
        <v>85</v>
      </c>
      <c r="B19" s="52"/>
      <c r="C19" s="92"/>
      <c r="D19" s="92"/>
      <c r="E19" s="92"/>
      <c r="F19" s="67"/>
    </row>
    <row r="20" spans="1:6" x14ac:dyDescent="0.2">
      <c r="A20" s="58" t="s">
        <v>65</v>
      </c>
      <c r="B20" s="52" t="s">
        <v>66</v>
      </c>
      <c r="C20" s="53">
        <v>2000</v>
      </c>
      <c r="D20" s="53">
        <v>2000</v>
      </c>
      <c r="E20" s="53">
        <v>2000</v>
      </c>
      <c r="F20" s="54"/>
    </row>
    <row r="21" spans="1:6" x14ac:dyDescent="0.2">
      <c r="A21" s="56" t="s">
        <v>86</v>
      </c>
      <c r="B21" s="57"/>
      <c r="C21" s="90"/>
      <c r="D21" s="90"/>
      <c r="E21" s="90"/>
      <c r="F21" s="54"/>
    </row>
    <row r="22" spans="1:6" x14ac:dyDescent="0.2">
      <c r="A22" s="58" t="s">
        <v>65</v>
      </c>
      <c r="B22" s="52" t="s">
        <v>66</v>
      </c>
      <c r="C22" s="65">
        <v>8000</v>
      </c>
      <c r="D22" s="65">
        <v>8000</v>
      </c>
      <c r="E22" s="65">
        <v>8000</v>
      </c>
      <c r="F22" s="54"/>
    </row>
    <row r="23" spans="1:6" x14ac:dyDescent="0.2">
      <c r="A23" s="66" t="s">
        <v>87</v>
      </c>
      <c r="B23" s="52"/>
      <c r="C23" s="90"/>
      <c r="D23" s="90"/>
      <c r="E23" s="90"/>
      <c r="F23" s="54"/>
    </row>
    <row r="24" spans="1:6" x14ac:dyDescent="0.2">
      <c r="A24" s="58" t="s">
        <v>65</v>
      </c>
      <c r="B24" s="52" t="s">
        <v>66</v>
      </c>
      <c r="C24" s="92">
        <v>12000</v>
      </c>
      <c r="D24" s="92">
        <v>12000</v>
      </c>
      <c r="E24" s="92">
        <v>12000</v>
      </c>
      <c r="F24" s="54"/>
    </row>
    <row r="25" spans="1:6" x14ac:dyDescent="0.2">
      <c r="A25" s="66" t="s">
        <v>88</v>
      </c>
      <c r="B25" s="52"/>
      <c r="C25" s="92"/>
      <c r="D25" s="92"/>
      <c r="E25" s="92"/>
      <c r="F25" s="54"/>
    </row>
    <row r="26" spans="1:6" x14ac:dyDescent="0.2">
      <c r="A26" s="58" t="s">
        <v>91</v>
      </c>
      <c r="B26" s="52" t="s">
        <v>66</v>
      </c>
      <c r="C26" s="92">
        <v>1000</v>
      </c>
      <c r="D26" s="92">
        <v>1000</v>
      </c>
      <c r="E26" s="92">
        <v>1000</v>
      </c>
      <c r="F26" s="54"/>
    </row>
    <row r="27" spans="1:6" x14ac:dyDescent="0.2">
      <c r="A27" s="66" t="s">
        <v>89</v>
      </c>
      <c r="B27" s="52"/>
      <c r="C27" s="90"/>
      <c r="D27" s="90"/>
      <c r="E27" s="90"/>
      <c r="F27" s="54"/>
    </row>
    <row r="28" spans="1:6" ht="13.5" thickBot="1" x14ac:dyDescent="0.25">
      <c r="A28" s="58" t="s">
        <v>65</v>
      </c>
      <c r="B28" s="52" t="s">
        <v>66</v>
      </c>
      <c r="C28" s="90">
        <v>3000</v>
      </c>
      <c r="D28" s="90">
        <v>3000</v>
      </c>
      <c r="E28" s="90">
        <v>3000</v>
      </c>
      <c r="F28" s="54"/>
    </row>
    <row r="29" spans="1:6" ht="13.5" thickBot="1" x14ac:dyDescent="0.25">
      <c r="A29" s="68" t="s">
        <v>67</v>
      </c>
      <c r="B29" s="69"/>
      <c r="C29" s="95">
        <f t="shared" ref="C29:D29" si="0">SUM(C18,C22,C20,C24,C26,C28)</f>
        <v>36000</v>
      </c>
      <c r="D29" s="95">
        <f t="shared" si="0"/>
        <v>36000</v>
      </c>
      <c r="E29" s="95">
        <f>SUM(E18,E22,E20,E24,E26,E28)</f>
        <v>36000</v>
      </c>
      <c r="F29" s="96">
        <f>SUM(C29+D29+E29)</f>
        <v>108000</v>
      </c>
    </row>
    <row r="30" spans="1:6" x14ac:dyDescent="0.2">
      <c r="A30" s="97"/>
      <c r="B30" s="1"/>
      <c r="C30" s="1"/>
      <c r="D30" s="98"/>
      <c r="E30" s="98"/>
      <c r="F30" s="98"/>
    </row>
    <row r="31" spans="1:6" x14ac:dyDescent="0.2">
      <c r="A31" s="97"/>
      <c r="B31" s="1"/>
      <c r="C31" s="1"/>
      <c r="D31" s="98"/>
      <c r="E31" s="98"/>
      <c r="F31" s="98"/>
    </row>
    <row r="33" spans="1:8" x14ac:dyDescent="0.2">
      <c r="A33" s="22"/>
      <c r="B33" s="17"/>
      <c r="C33" s="22"/>
      <c r="D33" s="22"/>
      <c r="E33" s="86"/>
      <c r="F33" s="8"/>
    </row>
    <row r="34" spans="1:8" ht="13.5" x14ac:dyDescent="0.25">
      <c r="A34" s="22" t="s">
        <v>1</v>
      </c>
      <c r="B34" s="22"/>
      <c r="C34" s="23" t="s">
        <v>101</v>
      </c>
      <c r="D34" s="22"/>
      <c r="E34" s="86"/>
      <c r="F34" s="105"/>
    </row>
    <row r="35" spans="1:8" ht="15.75" x14ac:dyDescent="0.25">
      <c r="A35" s="22" t="s">
        <v>7</v>
      </c>
      <c r="B35" s="33"/>
      <c r="C35" s="22" t="s">
        <v>82</v>
      </c>
      <c r="D35" s="23"/>
      <c r="E35" s="86"/>
      <c r="F35" s="8"/>
      <c r="G35" s="70"/>
      <c r="H35" s="70"/>
    </row>
    <row r="36" spans="1:8" ht="15.75" x14ac:dyDescent="0.25">
      <c r="A36" s="22" t="s">
        <v>8</v>
      </c>
      <c r="B36" s="25"/>
      <c r="C36" s="23"/>
      <c r="D36" s="23"/>
      <c r="E36" s="23"/>
      <c r="F36" s="86"/>
      <c r="G36" s="70"/>
      <c r="H36" s="70"/>
    </row>
    <row r="37" spans="1:8" x14ac:dyDescent="0.2">
      <c r="A37" s="22"/>
      <c r="B37" s="33"/>
      <c r="C37" s="32"/>
      <c r="D37" s="32"/>
      <c r="E37" s="32"/>
      <c r="F37" s="86"/>
    </row>
    <row r="38" spans="1:8" x14ac:dyDescent="0.2">
      <c r="A38" s="22"/>
      <c r="B38" s="25"/>
      <c r="C38" s="25"/>
      <c r="D38" s="25"/>
      <c r="E38" s="25"/>
      <c r="F38" s="87"/>
    </row>
    <row r="39" spans="1:8" ht="15" x14ac:dyDescent="0.2">
      <c r="A39" s="7"/>
      <c r="B39" s="7"/>
      <c r="C39" s="7"/>
      <c r="D39" s="7"/>
      <c r="E39" s="7"/>
      <c r="F39" s="33"/>
    </row>
    <row r="40" spans="1:8" ht="15" x14ac:dyDescent="0.2">
      <c r="A40" s="7"/>
      <c r="B40" s="7"/>
      <c r="C40" s="7"/>
      <c r="D40" s="7"/>
      <c r="E40" s="7"/>
      <c r="F40" s="33"/>
    </row>
  </sheetData>
  <mergeCells count="5">
    <mergeCell ref="A2:F2"/>
    <mergeCell ref="A5:F5"/>
    <mergeCell ref="A6:B6"/>
    <mergeCell ref="A7:A9"/>
    <mergeCell ref="B7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Приложение 4 Местни д-ти разход</vt:lpstr>
      <vt:lpstr>Приложение 4.1 д-ти разход</vt:lpstr>
      <vt:lpstr>Приложение 4.1 Ново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Veselin Vidolov</dc:creator>
  <cp:lastModifiedBy>Бюджет ЧР</cp:lastModifiedBy>
  <cp:lastPrinted>2024-01-25T06:16:04Z</cp:lastPrinted>
  <dcterms:created xsi:type="dcterms:W3CDTF">2010-01-16T12:01:47Z</dcterms:created>
  <dcterms:modified xsi:type="dcterms:W3CDTF">2024-01-29T09:40:03Z</dcterms:modified>
</cp:coreProperties>
</file>