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35" windowWidth="15225" windowHeight="11760"/>
  </bookViews>
  <sheets>
    <sheet name="ОБОБЩЕНА КСС" sheetId="22" r:id="rId1"/>
  </sheets>
  <calcPr calcId="145621"/>
</workbook>
</file>

<file path=xl/calcChain.xml><?xml version="1.0" encoding="utf-8"?>
<calcChain xmlns="http://schemas.openxmlformats.org/spreadsheetml/2006/main">
  <c r="D730" i="22" l="1"/>
  <c r="A727" i="22"/>
  <c r="A728" i="22" s="1"/>
  <c r="A729" i="22" s="1"/>
  <c r="A730" i="22" s="1"/>
  <c r="A731" i="22" s="1"/>
  <c r="A732" i="22" s="1"/>
  <c r="A733" i="22" s="1"/>
  <c r="A734" i="22" s="1"/>
  <c r="A735" i="22" s="1"/>
  <c r="A736" i="22" s="1"/>
  <c r="A737" i="22" s="1"/>
  <c r="A738" i="22" s="1"/>
  <c r="A739" i="22" s="1"/>
  <c r="A740" i="22" s="1"/>
  <c r="A741" i="22" s="1"/>
  <c r="XFD11" i="22"/>
  <c r="XFD13" i="22"/>
  <c r="XFB356" i="22"/>
  <c r="XFB207" i="22"/>
  <c r="XFB709" i="22"/>
  <c r="XFB706" i="22"/>
  <c r="XFB705" i="22"/>
  <c r="A702" i="22"/>
  <c r="XFB702" i="22" s="1"/>
  <c r="A700" i="22"/>
  <c r="XFB700" i="22" s="1"/>
  <c r="A695" i="22"/>
  <c r="A696" i="22" s="1"/>
  <c r="XFB694" i="22"/>
  <c r="XFB691" i="22"/>
  <c r="XFB690" i="22"/>
  <c r="A687" i="22"/>
  <c r="A688" i="22" s="1"/>
  <c r="A689" i="22" s="1"/>
  <c r="XFB686" i="22"/>
  <c r="XFB683" i="22"/>
  <c r="XFB682" i="22"/>
  <c r="XFB681" i="22"/>
  <c r="XFB680" i="22"/>
  <c r="XFB679" i="22"/>
  <c r="XFB678" i="22"/>
  <c r="XFB677" i="22"/>
  <c r="A663" i="22"/>
  <c r="XFB663" i="22" s="1"/>
  <c r="XFB662" i="22"/>
  <c r="XFB659" i="22"/>
  <c r="XFB656" i="22"/>
  <c r="XFB655" i="22"/>
  <c r="XFB654" i="22"/>
  <c r="XFB653" i="22"/>
  <c r="XFB652" i="22"/>
  <c r="XFB651" i="22"/>
  <c r="XFB650" i="22"/>
  <c r="A649" i="22"/>
  <c r="XFB648" i="22"/>
  <c r="XFB633" i="22"/>
  <c r="A629" i="22"/>
  <c r="A630" i="22" s="1"/>
  <c r="A631" i="22" s="1"/>
  <c r="A632" i="22" s="1"/>
  <c r="A634" i="22" s="1"/>
  <c r="A635" i="22" s="1"/>
  <c r="A636" i="22" s="1"/>
  <c r="A637" i="22" s="1"/>
  <c r="A638" i="22" s="1"/>
  <c r="A639" i="22" s="1"/>
  <c r="A640" i="22" s="1"/>
  <c r="A641" i="22" s="1"/>
  <c r="XFB641" i="22" s="1"/>
  <c r="A621" i="22"/>
  <c r="A622" i="22" s="1"/>
  <c r="A623" i="22" s="1"/>
  <c r="A624" i="22" s="1"/>
  <c r="A625" i="22" s="1"/>
  <c r="A626" i="22" s="1"/>
  <c r="XFB626" i="22" s="1"/>
  <c r="A585" i="22"/>
  <c r="A586" i="22" s="1"/>
  <c r="A587" i="22" s="1"/>
  <c r="A588" i="22" s="1"/>
  <c r="A589" i="22" s="1"/>
  <c r="A590" i="22" s="1"/>
  <c r="A591" i="22" s="1"/>
  <c r="A592" i="22" s="1"/>
  <c r="A593" i="22" s="1"/>
  <c r="A594" i="22" s="1"/>
  <c r="A595" i="22" s="1"/>
  <c r="A596" i="22" s="1"/>
  <c r="A597" i="22" s="1"/>
  <c r="A598" i="22" s="1"/>
  <c r="A599" i="22" s="1"/>
  <c r="A600" i="22" s="1"/>
  <c r="A601" i="22" s="1"/>
  <c r="A602" i="22" s="1"/>
  <c r="A603" i="22" s="1"/>
  <c r="A604" i="22" s="1"/>
  <c r="A605" i="22" s="1"/>
  <c r="A606" i="22" s="1"/>
  <c r="A607" i="22" s="1"/>
  <c r="A608" i="22" s="1"/>
  <c r="A609" i="22" s="1"/>
  <c r="A610" i="22" s="1"/>
  <c r="A611" i="22" s="1"/>
  <c r="A612" i="22" s="1"/>
  <c r="A613" i="22" s="1"/>
  <c r="A614" i="22" s="1"/>
  <c r="A615" i="22" s="1"/>
  <c r="A616" i="22" s="1"/>
  <c r="A617" i="22" s="1"/>
  <c r="A618" i="22" s="1"/>
  <c r="XFB618" i="22" s="1"/>
  <c r="A547" i="22"/>
  <c r="A548" i="22" s="1"/>
  <c r="A549" i="22" s="1"/>
  <c r="A550" i="22" s="1"/>
  <c r="A551" i="22" s="1"/>
  <c r="A552" i="22" s="1"/>
  <c r="A553" i="22" s="1"/>
  <c r="A554" i="22" s="1"/>
  <c r="A555" i="22" s="1"/>
  <c r="A556" i="22" s="1"/>
  <c r="A557" i="22" s="1"/>
  <c r="A558" i="22" s="1"/>
  <c r="A559" i="22" s="1"/>
  <c r="A560" i="22" s="1"/>
  <c r="A561" i="22" s="1"/>
  <c r="A562" i="22" s="1"/>
  <c r="A563" i="22" s="1"/>
  <c r="A564" i="22" s="1"/>
  <c r="A565" i="22" s="1"/>
  <c r="A566" i="22" s="1"/>
  <c r="A567" i="22" s="1"/>
  <c r="A568" i="22" s="1"/>
  <c r="A569" i="22" s="1"/>
  <c r="A570" i="22" s="1"/>
  <c r="A571" i="22" s="1"/>
  <c r="A572" i="22" s="1"/>
  <c r="A573" i="22" s="1"/>
  <c r="A574" i="22" s="1"/>
  <c r="A575" i="22" s="1"/>
  <c r="A576" i="22" s="1"/>
  <c r="A577" i="22" s="1"/>
  <c r="A578" i="22" s="1"/>
  <c r="A579" i="22" s="1"/>
  <c r="A580" i="22" s="1"/>
  <c r="A581" i="22" s="1"/>
  <c r="A582" i="22" s="1"/>
  <c r="XFB582" i="22" s="1"/>
  <c r="A519" i="22"/>
  <c r="A520" i="22" s="1"/>
  <c r="A521" i="22" s="1"/>
  <c r="A522" i="22" s="1"/>
  <c r="A523" i="22" s="1"/>
  <c r="A524" i="22" s="1"/>
  <c r="A525" i="22" s="1"/>
  <c r="A526" i="22" s="1"/>
  <c r="A527" i="22" s="1"/>
  <c r="A528" i="22" s="1"/>
  <c r="A529" i="22" s="1"/>
  <c r="A530" i="22" s="1"/>
  <c r="A531" i="22" s="1"/>
  <c r="A532" i="22" s="1"/>
  <c r="A533" i="22" s="1"/>
  <c r="A534" i="22" s="1"/>
  <c r="A535" i="22" s="1"/>
  <c r="A536" i="22" s="1"/>
  <c r="A537" i="22" s="1"/>
  <c r="A538" i="22" s="1"/>
  <c r="A539" i="22" s="1"/>
  <c r="A540" i="22" s="1"/>
  <c r="A541" i="22" s="1"/>
  <c r="A542" i="22" s="1"/>
  <c r="A543" i="22" s="1"/>
  <c r="A544" i="22" s="1"/>
  <c r="XFB544" i="22" s="1"/>
  <c r="A500" i="22"/>
  <c r="A501" i="22" s="1"/>
  <c r="A502" i="22" s="1"/>
  <c r="XFB502" i="22" s="1"/>
  <c r="A495" i="22"/>
  <c r="XFB494" i="22"/>
  <c r="A490" i="22"/>
  <c r="A491" i="22" s="1"/>
  <c r="XFB491" i="22" s="1"/>
  <c r="A477" i="22"/>
  <c r="A478" i="22" s="1"/>
  <c r="A479" i="22" s="1"/>
  <c r="A480" i="22" s="1"/>
  <c r="A481" i="22" s="1"/>
  <c r="A482" i="22" s="1"/>
  <c r="A483" i="22" s="1"/>
  <c r="A484" i="22" s="1"/>
  <c r="A485" i="22" s="1"/>
  <c r="A486" i="22" s="1"/>
  <c r="A487" i="22" s="1"/>
  <c r="A459" i="22"/>
  <c r="A460" i="22" s="1"/>
  <c r="A461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XFB474" i="22" s="1"/>
  <c r="XFB458" i="22"/>
  <c r="Q446" i="22"/>
  <c r="A436" i="22"/>
  <c r="A437" i="22" s="1"/>
  <c r="A438" i="22" s="1"/>
  <c r="A439" i="22" s="1"/>
  <c r="XFB439" i="22" s="1"/>
  <c r="A419" i="22"/>
  <c r="A420" i="22" s="1"/>
  <c r="XFB420" i="22" s="1"/>
  <c r="A410" i="22"/>
  <c r="A411" i="22" s="1"/>
  <c r="XFB409" i="22"/>
  <c r="XFB405" i="22"/>
  <c r="XFB404" i="22"/>
  <c r="XFB403" i="22"/>
  <c r="XFB402" i="22"/>
  <c r="XFB401" i="22"/>
  <c r="XFB400" i="22"/>
  <c r="XFB399" i="22"/>
  <c r="XFB398" i="22"/>
  <c r="XFB397" i="22"/>
  <c r="XFB396" i="22"/>
  <c r="XFB395" i="22"/>
  <c r="XFB394" i="22"/>
  <c r="XFB393" i="22"/>
  <c r="XFB392" i="22"/>
  <c r="XFB391" i="22"/>
  <c r="XFB390" i="22"/>
  <c r="XFB389" i="22"/>
  <c r="XFB388" i="22"/>
  <c r="XFB387" i="22"/>
  <c r="XFB386" i="22"/>
  <c r="XFB385" i="22"/>
  <c r="XFB384" i="22"/>
  <c r="XFB383" i="22"/>
  <c r="XFB382" i="22"/>
  <c r="XFB381" i="22"/>
  <c r="XFB380" i="22"/>
  <c r="XFB379" i="22"/>
  <c r="XFB378" i="22"/>
  <c r="XFB377" i="22"/>
  <c r="XFB376" i="22"/>
  <c r="XFB375" i="22"/>
  <c r="XFB374" i="22"/>
  <c r="XFB373" i="22"/>
  <c r="XFB372" i="22"/>
  <c r="A358" i="22"/>
  <c r="XFB357" i="22"/>
  <c r="A333" i="22"/>
  <c r="XFB332" i="22"/>
  <c r="XFB331" i="22"/>
  <c r="XFB330" i="22"/>
  <c r="A299" i="22"/>
  <c r="XFB298" i="22"/>
  <c r="XFB297" i="22"/>
  <c r="XFB296" i="22"/>
  <c r="XFB295" i="22"/>
  <c r="XFB294" i="22"/>
  <c r="XFB293" i="22"/>
  <c r="XFB292" i="22"/>
  <c r="XFB291" i="22"/>
  <c r="XFB290" i="22"/>
  <c r="XFB289" i="22"/>
  <c r="XFB288" i="22"/>
  <c r="XFB287" i="22"/>
  <c r="XFB286" i="22"/>
  <c r="XFB285" i="22"/>
  <c r="XFB284" i="22"/>
  <c r="XFB283" i="22"/>
  <c r="XFB282" i="22"/>
  <c r="XFB281" i="22"/>
  <c r="XFB280" i="22"/>
  <c r="A275" i="22"/>
  <c r="XFB274" i="22"/>
  <c r="A269" i="22"/>
  <c r="XFB266" i="22"/>
  <c r="XFB265" i="22"/>
  <c r="XFB264" i="22"/>
  <c r="XFB263" i="22"/>
  <c r="XFB262" i="22"/>
  <c r="XFB261" i="22"/>
  <c r="XFB260" i="22"/>
  <c r="XFB259" i="22"/>
  <c r="XFB258" i="22"/>
  <c r="XFB257" i="22"/>
  <c r="XFB256" i="22"/>
  <c r="A255" i="22"/>
  <c r="A240" i="22"/>
  <c r="A229" i="22"/>
  <c r="XFB228" i="22"/>
  <c r="A227" i="22"/>
  <c r="A220" i="22"/>
  <c r="A221" i="22" s="1"/>
  <c r="A222" i="22" s="1"/>
  <c r="A223" i="22" s="1"/>
  <c r="A224" i="22" s="1"/>
  <c r="XFB219" i="22"/>
  <c r="XFB218" i="22"/>
  <c r="XFB217" i="22"/>
  <c r="XFB216" i="22"/>
  <c r="Q215" i="22"/>
  <c r="Q214" i="22"/>
  <c r="Q213" i="22"/>
  <c r="XFB212" i="22"/>
  <c r="XFB211" i="22"/>
  <c r="XFB210" i="22"/>
  <c r="XFB209" i="22"/>
  <c r="A185" i="22"/>
  <c r="A184" i="22"/>
  <c r="XFB183" i="22"/>
  <c r="XFB182" i="22"/>
  <c r="A165" i="22"/>
  <c r="XFB164" i="22"/>
  <c r="A142" i="22"/>
  <c r="XFB141" i="22"/>
  <c r="A114" i="22"/>
  <c r="A105" i="22"/>
  <c r="A86" i="22"/>
  <c r="XFB85" i="22"/>
  <c r="A80" i="22"/>
  <c r="XFB79" i="22"/>
  <c r="A74" i="22"/>
  <c r="XFB74" i="22" s="1"/>
  <c r="XFB73" i="22"/>
  <c r="A58" i="22"/>
  <c r="XFB57" i="22"/>
  <c r="A44" i="22"/>
  <c r="XFB43" i="22"/>
  <c r="A30" i="22"/>
  <c r="XFB29" i="22"/>
  <c r="A19" i="22"/>
  <c r="XFB18" i="22"/>
  <c r="XFB213" i="22" l="1"/>
  <c r="XFB214" i="22"/>
  <c r="XFB215" i="22"/>
  <c r="XFB227" i="22"/>
  <c r="XFB269" i="22"/>
  <c r="XFB487" i="22"/>
  <c r="XFB495" i="22"/>
  <c r="XFB649" i="22"/>
  <c r="XFB689" i="22"/>
  <c r="XFB696" i="22"/>
  <c r="A697" i="22"/>
  <c r="A20" i="22"/>
  <c r="XFB19" i="22"/>
  <c r="A59" i="22"/>
  <c r="XFB58" i="22"/>
  <c r="A75" i="22"/>
  <c r="A81" i="22"/>
  <c r="XFB81" i="22" s="1"/>
  <c r="XFB80" i="22"/>
  <c r="A87" i="22"/>
  <c r="XFB86" i="22"/>
  <c r="A143" i="22"/>
  <c r="XFB142" i="22"/>
  <c r="A166" i="22"/>
  <c r="XFB165" i="22"/>
  <c r="A186" i="22"/>
  <c r="XFB184" i="22"/>
  <c r="A187" i="22"/>
  <c r="XFB185" i="22"/>
  <c r="XFB221" i="22"/>
  <c r="XFB223" i="22"/>
  <c r="A270" i="22"/>
  <c r="A276" i="22"/>
  <c r="XFB276" i="22" s="1"/>
  <c r="XFB275" i="22"/>
  <c r="A300" i="22"/>
  <c r="XFB299" i="22"/>
  <c r="A412" i="22"/>
  <c r="XFB411" i="22"/>
  <c r="A496" i="22"/>
  <c r="XFB496" i="22" s="1"/>
  <c r="A664" i="22"/>
  <c r="XFB695" i="22"/>
  <c r="XFB687" i="22"/>
  <c r="XFB640" i="22"/>
  <c r="XFB638" i="22"/>
  <c r="XFB636" i="22"/>
  <c r="XFB634" i="22"/>
  <c r="XFB632" i="22"/>
  <c r="XFB630" i="22"/>
  <c r="XFB624" i="22"/>
  <c r="XFB622" i="22"/>
  <c r="XFB616" i="22"/>
  <c r="XFB614" i="22"/>
  <c r="XFB612" i="22"/>
  <c r="XFB610" i="22"/>
  <c r="XFB608" i="22"/>
  <c r="XFB606" i="22"/>
  <c r="XFB604" i="22"/>
  <c r="XFB602" i="22"/>
  <c r="XFB600" i="22"/>
  <c r="XFB598" i="22"/>
  <c r="XFB596" i="22"/>
  <c r="XFB594" i="22"/>
  <c r="XFB592" i="22"/>
  <c r="XFB590" i="22"/>
  <c r="XFB588" i="22"/>
  <c r="XFB586" i="22"/>
  <c r="XFB580" i="22"/>
  <c r="XFB578" i="22"/>
  <c r="XFB576" i="22"/>
  <c r="XFB574" i="22"/>
  <c r="XFB572" i="22"/>
  <c r="XFB570" i="22"/>
  <c r="XFB568" i="22"/>
  <c r="XFB566" i="22"/>
  <c r="XFB564" i="22"/>
  <c r="XFB562" i="22"/>
  <c r="XFB560" i="22"/>
  <c r="XFB558" i="22"/>
  <c r="XFB556" i="22"/>
  <c r="XFB554" i="22"/>
  <c r="XFB552" i="22"/>
  <c r="XFB550" i="22"/>
  <c r="XFB548" i="22"/>
  <c r="XFB542" i="22"/>
  <c r="XFB540" i="22"/>
  <c r="XFB538" i="22"/>
  <c r="XFB536" i="22"/>
  <c r="XFB534" i="22"/>
  <c r="XFB532" i="22"/>
  <c r="XFB530" i="22"/>
  <c r="XFB528" i="22"/>
  <c r="XFB526" i="22"/>
  <c r="XFB524" i="22"/>
  <c r="XFB522" i="22"/>
  <c r="XFB520" i="22"/>
  <c r="XFB500" i="22"/>
  <c r="XFB485" i="22"/>
  <c r="XFB483" i="22"/>
  <c r="XFB481" i="22"/>
  <c r="XFB479" i="22"/>
  <c r="XFB477" i="22"/>
  <c r="XFB473" i="22"/>
  <c r="XFB471" i="22"/>
  <c r="XFB469" i="22"/>
  <c r="XFB467" i="22"/>
  <c r="XFB465" i="22"/>
  <c r="XFB463" i="22"/>
  <c r="XFB461" i="22"/>
  <c r="XFB459" i="22"/>
  <c r="XFB437" i="22"/>
  <c r="XFB419" i="22"/>
  <c r="XFB410" i="22"/>
  <c r="A31" i="22"/>
  <c r="XFB30" i="22"/>
  <c r="XFB44" i="22"/>
  <c r="A45" i="22"/>
  <c r="A106" i="22"/>
  <c r="XFB105" i="22"/>
  <c r="A115" i="22"/>
  <c r="XFB114" i="22"/>
  <c r="XFB220" i="22"/>
  <c r="XFB222" i="22"/>
  <c r="XFB224" i="22"/>
  <c r="A230" i="22"/>
  <c r="XFB229" i="22"/>
  <c r="A241" i="22"/>
  <c r="XFB241" i="22" s="1"/>
  <c r="XFB240" i="22"/>
  <c r="XFB255" i="22"/>
  <c r="A334" i="22"/>
  <c r="XFB333" i="22"/>
  <c r="XFB358" i="22"/>
  <c r="A359" i="22"/>
  <c r="A701" i="22"/>
  <c r="XFB701" i="22" s="1"/>
  <c r="XFB688" i="22"/>
  <c r="XFB639" i="22"/>
  <c r="XFB637" i="22"/>
  <c r="XFB635" i="22"/>
  <c r="XFB631" i="22"/>
  <c r="XFB629" i="22"/>
  <c r="XFB625" i="22"/>
  <c r="XFB623" i="22"/>
  <c r="XFB621" i="22"/>
  <c r="XFB617" i="22"/>
  <c r="XFB615" i="22"/>
  <c r="XFB613" i="22"/>
  <c r="XFB611" i="22"/>
  <c r="XFB609" i="22"/>
  <c r="XFB607" i="22"/>
  <c r="XFB605" i="22"/>
  <c r="XFB603" i="22"/>
  <c r="XFB601" i="22"/>
  <c r="XFB599" i="22"/>
  <c r="XFB597" i="22"/>
  <c r="XFB595" i="22"/>
  <c r="XFB593" i="22"/>
  <c r="XFB591" i="22"/>
  <c r="XFB589" i="22"/>
  <c r="XFB587" i="22"/>
  <c r="XFB585" i="22"/>
  <c r="XFB581" i="22"/>
  <c r="XFB579" i="22"/>
  <c r="XFB577" i="22"/>
  <c r="XFB575" i="22"/>
  <c r="XFB573" i="22"/>
  <c r="XFB571" i="22"/>
  <c r="XFB569" i="22"/>
  <c r="XFB567" i="22"/>
  <c r="XFB565" i="22"/>
  <c r="XFB563" i="22"/>
  <c r="XFB561" i="22"/>
  <c r="XFB559" i="22"/>
  <c r="XFB557" i="22"/>
  <c r="XFB555" i="22"/>
  <c r="XFB553" i="22"/>
  <c r="XFB551" i="22"/>
  <c r="XFB549" i="22"/>
  <c r="XFB547" i="22"/>
  <c r="XFB543" i="22"/>
  <c r="XFB541" i="22"/>
  <c r="XFB539" i="22"/>
  <c r="XFB537" i="22"/>
  <c r="XFB535" i="22"/>
  <c r="XFB533" i="22"/>
  <c r="XFB531" i="22"/>
  <c r="XFB529" i="22"/>
  <c r="XFB527" i="22"/>
  <c r="XFB525" i="22"/>
  <c r="XFB523" i="22"/>
  <c r="XFB521" i="22"/>
  <c r="XFB519" i="22"/>
  <c r="XFB501" i="22"/>
  <c r="XFB490" i="22"/>
  <c r="XFB486" i="22"/>
  <c r="XFB484" i="22"/>
  <c r="XFB482" i="22"/>
  <c r="XFB480" i="22"/>
  <c r="XFB478" i="22"/>
  <c r="XFB472" i="22"/>
  <c r="XFB470" i="22"/>
  <c r="XFB468" i="22"/>
  <c r="XFB466" i="22"/>
  <c r="XFB464" i="22"/>
  <c r="XFB462" i="22"/>
  <c r="XFB460" i="22"/>
  <c r="XFB438" i="22"/>
  <c r="XFB436" i="22"/>
  <c r="XFB774" i="22"/>
  <c r="XFB208" i="22"/>
  <c r="J711" i="22"/>
  <c r="A504" i="22"/>
  <c r="A503" i="22"/>
  <c r="A440" i="22"/>
  <c r="A421" i="22"/>
  <c r="A360" i="22"/>
  <c r="XFB360" i="22" s="1"/>
  <c r="A242" i="22"/>
  <c r="A205" i="22"/>
  <c r="A243" i="22" l="1"/>
  <c r="XFB242" i="22"/>
  <c r="A422" i="22"/>
  <c r="XFB421" i="22"/>
  <c r="A505" i="22"/>
  <c r="XFB503" i="22"/>
  <c r="A335" i="22"/>
  <c r="XFB334" i="22"/>
  <c r="A116" i="22"/>
  <c r="XFB115" i="22"/>
  <c r="A107" i="22"/>
  <c r="XFB106" i="22"/>
  <c r="A32" i="22"/>
  <c r="XFB31" i="22"/>
  <c r="A413" i="22"/>
  <c r="XFB412" i="22"/>
  <c r="A301" i="22"/>
  <c r="XFB300" i="22"/>
  <c r="A76" i="22"/>
  <c r="XFB76" i="22" s="1"/>
  <c r="XFB75" i="22"/>
  <c r="A60" i="22"/>
  <c r="XFB59" i="22"/>
  <c r="A698" i="22"/>
  <c r="XFB697" i="22"/>
  <c r="A406" i="22"/>
  <c r="XFB205" i="22"/>
  <c r="A441" i="22"/>
  <c r="XFB440" i="22"/>
  <c r="A506" i="22"/>
  <c r="XFB504" i="22"/>
  <c r="A361" i="22"/>
  <c r="XFB359" i="22"/>
  <c r="A231" i="22"/>
  <c r="XFB230" i="22"/>
  <c r="A46" i="22"/>
  <c r="XFB45" i="22"/>
  <c r="A665" i="22"/>
  <c r="XFB664" i="22"/>
  <c r="A271" i="22"/>
  <c r="XFB271" i="22" s="1"/>
  <c r="XFB270" i="22"/>
  <c r="A189" i="22"/>
  <c r="XFB187" i="22"/>
  <c r="A188" i="22"/>
  <c r="XFB186" i="22"/>
  <c r="A167" i="22"/>
  <c r="XFB166" i="22"/>
  <c r="A144" i="22"/>
  <c r="XFB143" i="22"/>
  <c r="A88" i="22"/>
  <c r="XFB87" i="22"/>
  <c r="A21" i="22"/>
  <c r="XFB20" i="22"/>
  <c r="K725" i="22"/>
  <c r="XFB711" i="22"/>
  <c r="A22" i="22" l="1"/>
  <c r="XFB21" i="22"/>
  <c r="A89" i="22"/>
  <c r="XFB88" i="22"/>
  <c r="A145" i="22"/>
  <c r="XFB144" i="22"/>
  <c r="XFB167" i="22"/>
  <c r="A168" i="22"/>
  <c r="XFB168" i="22" s="1"/>
  <c r="A169" i="22"/>
  <c r="A190" i="22"/>
  <c r="XFB188" i="22"/>
  <c r="A191" i="22"/>
  <c r="XFB189" i="22"/>
  <c r="A666" i="22"/>
  <c r="XFB665" i="22"/>
  <c r="A47" i="22"/>
  <c r="XFB46" i="22"/>
  <c r="A232" i="22"/>
  <c r="XFB231" i="22"/>
  <c r="A362" i="22"/>
  <c r="XFB361" i="22"/>
  <c r="A508" i="22"/>
  <c r="XFB506" i="22"/>
  <c r="A442" i="22"/>
  <c r="XFB441" i="22"/>
  <c r="A644" i="22"/>
  <c r="XFB406" i="22"/>
  <c r="A699" i="22"/>
  <c r="XFB699" i="22" s="1"/>
  <c r="XFB698" i="22"/>
  <c r="A61" i="22"/>
  <c r="XFB60" i="22"/>
  <c r="A302" i="22"/>
  <c r="XFB301" i="22"/>
  <c r="A414" i="22"/>
  <c r="XFB413" i="22"/>
  <c r="A33" i="22"/>
  <c r="XFB32" i="22"/>
  <c r="A108" i="22"/>
  <c r="XFB107" i="22"/>
  <c r="A117" i="22"/>
  <c r="XFB116" i="22"/>
  <c r="A336" i="22"/>
  <c r="XFB335" i="22"/>
  <c r="A507" i="22"/>
  <c r="XFB505" i="22"/>
  <c r="A423" i="22"/>
  <c r="XFB422" i="22"/>
  <c r="A244" i="22"/>
  <c r="XFB243" i="22"/>
  <c r="A245" i="22" l="1"/>
  <c r="XFB244" i="22"/>
  <c r="A424" i="22"/>
  <c r="XFB423" i="22"/>
  <c r="A509" i="22"/>
  <c r="XFB507" i="22"/>
  <c r="A337" i="22"/>
  <c r="XFB336" i="22"/>
  <c r="A118" i="22"/>
  <c r="XFB117" i="22"/>
  <c r="A109" i="22"/>
  <c r="XFB108" i="22"/>
  <c r="A34" i="22"/>
  <c r="XFB33" i="22"/>
  <c r="A415" i="22"/>
  <c r="XFB414" i="22"/>
  <c r="A303" i="22"/>
  <c r="XFB302" i="22"/>
  <c r="A62" i="22"/>
  <c r="XFB61" i="22"/>
  <c r="A712" i="22"/>
  <c r="XFB644" i="22"/>
  <c r="A443" i="22"/>
  <c r="XFB442" i="22"/>
  <c r="A510" i="22"/>
  <c r="XFB510" i="22" s="1"/>
  <c r="XFB508" i="22"/>
  <c r="A363" i="22"/>
  <c r="XFB362" i="22"/>
  <c r="A233" i="22"/>
  <c r="XFB232" i="22"/>
  <c r="A48" i="22"/>
  <c r="XFB47" i="22"/>
  <c r="A667" i="22"/>
  <c r="XFB666" i="22"/>
  <c r="A193" i="22"/>
  <c r="XFB191" i="22"/>
  <c r="A192" i="22"/>
  <c r="XFB190" i="22"/>
  <c r="A170" i="22"/>
  <c r="XFB169" i="22"/>
  <c r="A146" i="22"/>
  <c r="XFB145" i="22"/>
  <c r="A90" i="22"/>
  <c r="XFB89" i="22"/>
  <c r="A23" i="22"/>
  <c r="XFB22" i="22"/>
  <c r="XFB775" i="22"/>
  <c r="A24" i="22" l="1"/>
  <c r="XFB23" i="22"/>
  <c r="A91" i="22"/>
  <c r="XFB90" i="22"/>
  <c r="A147" i="22"/>
  <c r="XFB146" i="22"/>
  <c r="A171" i="22"/>
  <c r="XFB170" i="22"/>
  <c r="A194" i="22"/>
  <c r="XFB192" i="22"/>
  <c r="A195" i="22"/>
  <c r="XFB193" i="22"/>
  <c r="A668" i="22"/>
  <c r="XFB667" i="22"/>
  <c r="A49" i="22"/>
  <c r="XFB48" i="22"/>
  <c r="A234" i="22"/>
  <c r="XFB233" i="22"/>
  <c r="A364" i="22"/>
  <c r="XFB363" i="22"/>
  <c r="A444" i="22"/>
  <c r="XFB443" i="22"/>
  <c r="A725" i="22"/>
  <c r="XFB712" i="22"/>
  <c r="A63" i="22"/>
  <c r="XFB62" i="22"/>
  <c r="A304" i="22"/>
  <c r="XFB303" i="22"/>
  <c r="A416" i="22"/>
  <c r="XFB416" i="22" s="1"/>
  <c r="XFB415" i="22"/>
  <c r="A35" i="22"/>
  <c r="XFB34" i="22"/>
  <c r="A110" i="22"/>
  <c r="XFB109" i="22"/>
  <c r="A119" i="22"/>
  <c r="XFB118" i="22"/>
  <c r="A338" i="22"/>
  <c r="XFB337" i="22"/>
  <c r="A511" i="22"/>
  <c r="XFB509" i="22"/>
  <c r="A425" i="22"/>
  <c r="XFB424" i="22"/>
  <c r="A246" i="22"/>
  <c r="XFB245" i="22"/>
  <c r="A247" i="22" l="1"/>
  <c r="XFB246" i="22"/>
  <c r="A426" i="22"/>
  <c r="XFB425" i="22"/>
  <c r="A512" i="22"/>
  <c r="XFB511" i="22"/>
  <c r="A339" i="22"/>
  <c r="XFB338" i="22"/>
  <c r="A120" i="22"/>
  <c r="XFB119" i="22"/>
  <c r="A111" i="22"/>
  <c r="XFB111" i="22" s="1"/>
  <c r="XFB110" i="22"/>
  <c r="A36" i="22"/>
  <c r="XFB35" i="22"/>
  <c r="A305" i="22"/>
  <c r="XFB304" i="22"/>
  <c r="A64" i="22"/>
  <c r="XFB63" i="22"/>
  <c r="A743" i="22"/>
  <c r="XFB725" i="22"/>
  <c r="A445" i="22"/>
  <c r="XFB444" i="22"/>
  <c r="A365" i="22"/>
  <c r="XFB364" i="22"/>
  <c r="A235" i="22"/>
  <c r="XFB234" i="22"/>
  <c r="A50" i="22"/>
  <c r="XFB49" i="22"/>
  <c r="A669" i="22"/>
  <c r="XFB668" i="22"/>
  <c r="A197" i="22"/>
  <c r="XFB195" i="22"/>
  <c r="A196" i="22"/>
  <c r="XFB194" i="22"/>
  <c r="A172" i="22"/>
  <c r="XFB171" i="22"/>
  <c r="A148" i="22"/>
  <c r="XFB147" i="22"/>
  <c r="A92" i="22"/>
  <c r="XFB91" i="22"/>
  <c r="A25" i="22"/>
  <c r="XFB25" i="22" s="1"/>
  <c r="XFB24" i="22"/>
  <c r="XFB777" i="22"/>
  <c r="XFB776" i="22"/>
  <c r="A93" i="22" l="1"/>
  <c r="XFB92" i="22"/>
  <c r="A149" i="22"/>
  <c r="XFB148" i="22"/>
  <c r="A173" i="22"/>
  <c r="XFB172" i="22"/>
  <c r="A198" i="22"/>
  <c r="XFB196" i="22"/>
  <c r="A199" i="22"/>
  <c r="XFB197" i="22"/>
  <c r="A670" i="22"/>
  <c r="XFB669" i="22"/>
  <c r="A51" i="22"/>
  <c r="XFB50" i="22"/>
  <c r="A236" i="22"/>
  <c r="XFB235" i="22"/>
  <c r="A366" i="22"/>
  <c r="XFB365" i="22"/>
  <c r="A446" i="22"/>
  <c r="XFB445" i="22"/>
  <c r="A770" i="22"/>
  <c r="XFB743" i="22"/>
  <c r="A65" i="22"/>
  <c r="XFB64" i="22"/>
  <c r="A306" i="22"/>
  <c r="XFB305" i="22"/>
  <c r="A37" i="22"/>
  <c r="XFB36" i="22"/>
  <c r="A121" i="22"/>
  <c r="XFB120" i="22"/>
  <c r="A340" i="22"/>
  <c r="XFB339" i="22"/>
  <c r="XFB512" i="22"/>
  <c r="A513" i="22"/>
  <c r="A514" i="22"/>
  <c r="A427" i="22"/>
  <c r="XFB426" i="22"/>
  <c r="A248" i="22"/>
  <c r="XFB247" i="22"/>
  <c r="A249" i="22" l="1"/>
  <c r="XFB248" i="22"/>
  <c r="A428" i="22"/>
  <c r="XFB427" i="22"/>
  <c r="A515" i="22"/>
  <c r="XFB515" i="22" s="1"/>
  <c r="XFB513" i="22"/>
  <c r="A516" i="22"/>
  <c r="XFB516" i="22" s="1"/>
  <c r="XFB514" i="22"/>
  <c r="A341" i="22"/>
  <c r="XFB340" i="22"/>
  <c r="XFB121" i="22"/>
  <c r="A122" i="22"/>
  <c r="A123" i="22"/>
  <c r="XFB123" i="22" s="1"/>
  <c r="A38" i="22"/>
  <c r="XFB37" i="22"/>
  <c r="A307" i="22"/>
  <c r="XFB306" i="22"/>
  <c r="A66" i="22"/>
  <c r="XFB65" i="22"/>
  <c r="XFB770" i="22"/>
  <c r="A447" i="22"/>
  <c r="XFB446" i="22"/>
  <c r="A367" i="22"/>
  <c r="XFB366" i="22"/>
  <c r="A237" i="22"/>
  <c r="XFB237" i="22" s="1"/>
  <c r="XFB236" i="22"/>
  <c r="A52" i="22"/>
  <c r="XFB51" i="22"/>
  <c r="A671" i="22"/>
  <c r="XFB670" i="22"/>
  <c r="A201" i="22"/>
  <c r="XFB199" i="22"/>
  <c r="A200" i="22"/>
  <c r="XFB198" i="22"/>
  <c r="A174" i="22"/>
  <c r="XFB173" i="22"/>
  <c r="A150" i="22"/>
  <c r="XFB149" i="22"/>
  <c r="A94" i="22"/>
  <c r="XFB93" i="22"/>
  <c r="XFB778" i="22"/>
  <c r="A95" i="22" l="1"/>
  <c r="XFB94" i="22"/>
  <c r="A151" i="22"/>
  <c r="XFB150" i="22"/>
  <c r="A175" i="22"/>
  <c r="XFB174" i="22"/>
  <c r="A202" i="22"/>
  <c r="XFB200" i="22"/>
  <c r="A203" i="22"/>
  <c r="XFB203" i="22" s="1"/>
  <c r="XFB201" i="22"/>
  <c r="A672" i="22"/>
  <c r="XFB672" i="22" s="1"/>
  <c r="XFB671" i="22"/>
  <c r="A53" i="22"/>
  <c r="XFB53" i="22" s="1"/>
  <c r="XFB52" i="22"/>
  <c r="A368" i="22"/>
  <c r="XFB367" i="22"/>
  <c r="A448" i="22"/>
  <c r="XFB447" i="22"/>
  <c r="A67" i="22"/>
  <c r="XFB66" i="22"/>
  <c r="A308" i="22"/>
  <c r="XFB307" i="22"/>
  <c r="A39" i="22"/>
  <c r="XFB38" i="22"/>
  <c r="A124" i="22"/>
  <c r="XFB122" i="22"/>
  <c r="A342" i="22"/>
  <c r="XFB341" i="22"/>
  <c r="A429" i="22"/>
  <c r="XFB428" i="22"/>
  <c r="A250" i="22"/>
  <c r="XFB249" i="22"/>
  <c r="A251" i="22" l="1"/>
  <c r="XFB250" i="22"/>
  <c r="A430" i="22"/>
  <c r="XFB429" i="22"/>
  <c r="A343" i="22"/>
  <c r="XFB342" i="22"/>
  <c r="A125" i="22"/>
  <c r="XFB124" i="22"/>
  <c r="XFB39" i="22"/>
  <c r="A309" i="22"/>
  <c r="XFB308" i="22"/>
  <c r="A68" i="22"/>
  <c r="XFB67" i="22"/>
  <c r="A449" i="22"/>
  <c r="XFB448" i="22"/>
  <c r="A369" i="22"/>
  <c r="XFB368" i="22"/>
  <c r="A204" i="22"/>
  <c r="XFB204" i="22" s="1"/>
  <c r="XFB202" i="22"/>
  <c r="A176" i="22"/>
  <c r="XFB175" i="22"/>
  <c r="A152" i="22"/>
  <c r="XFB151" i="22"/>
  <c r="A96" i="22"/>
  <c r="XFB95" i="22"/>
  <c r="A97" i="22" l="1"/>
  <c r="XFB96" i="22"/>
  <c r="A153" i="22"/>
  <c r="XFB152" i="22"/>
  <c r="A177" i="22"/>
  <c r="XFB176" i="22"/>
  <c r="A370" i="22"/>
  <c r="XFB369" i="22"/>
  <c r="A450" i="22"/>
  <c r="XFB449" i="22"/>
  <c r="A69" i="22"/>
  <c r="XFB68" i="22"/>
  <c r="A310" i="22"/>
  <c r="XFB309" i="22"/>
  <c r="A126" i="22"/>
  <c r="XFB125" i="22"/>
  <c r="A344" i="22"/>
  <c r="XFB343" i="22"/>
  <c r="A431" i="22"/>
  <c r="XFB430" i="22"/>
  <c r="A252" i="22"/>
  <c r="XFB252" i="22" s="1"/>
  <c r="XFB251" i="22"/>
  <c r="A432" i="22" l="1"/>
  <c r="XFB431" i="22"/>
  <c r="A345" i="22"/>
  <c r="XFB344" i="22"/>
  <c r="A127" i="22"/>
  <c r="XFB126" i="22"/>
  <c r="A311" i="22"/>
  <c r="XFB310" i="22"/>
  <c r="XFB69" i="22"/>
  <c r="A451" i="22"/>
  <c r="XFB450" i="22"/>
  <c r="A371" i="22"/>
  <c r="XFB371" i="22" s="1"/>
  <c r="XFB370" i="22"/>
  <c r="A178" i="22"/>
  <c r="XFB177" i="22"/>
  <c r="A154" i="22"/>
  <c r="XFB153" i="22"/>
  <c r="A98" i="22"/>
  <c r="XFB97" i="22"/>
  <c r="A99" i="22" l="1"/>
  <c r="XFB98" i="22"/>
  <c r="A155" i="22"/>
  <c r="XFB154" i="22"/>
  <c r="A179" i="22"/>
  <c r="XFB179" i="22" s="1"/>
  <c r="XFB178" i="22"/>
  <c r="A452" i="22"/>
  <c r="XFB451" i="22"/>
  <c r="A312" i="22"/>
  <c r="XFB311" i="22"/>
  <c r="A128" i="22"/>
  <c r="XFB127" i="22"/>
  <c r="A346" i="22"/>
  <c r="XFB345" i="22"/>
  <c r="A433" i="22"/>
  <c r="XFB433" i="22" s="1"/>
  <c r="XFB432" i="22"/>
  <c r="A347" i="22" l="1"/>
  <c r="XFB346" i="22"/>
  <c r="A129" i="22"/>
  <c r="XFB128" i="22"/>
  <c r="A313" i="22"/>
  <c r="XFB312" i="22"/>
  <c r="A453" i="22"/>
  <c r="XFB452" i="22"/>
  <c r="A156" i="22"/>
  <c r="XFB155" i="22"/>
  <c r="A100" i="22"/>
  <c r="XFB99" i="22"/>
  <c r="A101" i="22" l="1"/>
  <c r="XFB101" i="22" s="1"/>
  <c r="XFB100" i="22"/>
  <c r="A157" i="22"/>
  <c r="XFB156" i="22"/>
  <c r="A454" i="22"/>
  <c r="XFB453" i="22"/>
  <c r="A314" i="22"/>
  <c r="XFB313" i="22"/>
  <c r="A130" i="22"/>
  <c r="XFB129" i="22"/>
  <c r="A348" i="22"/>
  <c r="XFB347" i="22"/>
  <c r="A349" i="22" l="1"/>
  <c r="XFB348" i="22"/>
  <c r="A131" i="22"/>
  <c r="XFB130" i="22"/>
  <c r="A315" i="22"/>
  <c r="XFB314" i="22"/>
  <c r="A455" i="22"/>
  <c r="XFB454" i="22"/>
  <c r="A158" i="22"/>
  <c r="XFB157" i="22"/>
  <c r="A159" i="22" l="1"/>
  <c r="XFB158" i="22"/>
  <c r="XFB455" i="22"/>
  <c r="A316" i="22"/>
  <c r="XFB315" i="22"/>
  <c r="A132" i="22"/>
  <c r="XFB131" i="22"/>
  <c r="A350" i="22"/>
  <c r="XFB349" i="22"/>
  <c r="A351" i="22" l="1"/>
  <c r="XFB350" i="22"/>
  <c r="A133" i="22"/>
  <c r="XFB132" i="22"/>
  <c r="A317" i="22"/>
  <c r="XFB316" i="22"/>
  <c r="A160" i="22"/>
  <c r="XFB159" i="22"/>
  <c r="A161" i="22" l="1"/>
  <c r="XFB161" i="22" s="1"/>
  <c r="XFB160" i="22"/>
  <c r="A318" i="22"/>
  <c r="XFB317" i="22"/>
  <c r="A134" i="22"/>
  <c r="XFB133" i="22"/>
  <c r="A352" i="22"/>
  <c r="XFB351" i="22"/>
  <c r="A353" i="22" l="1"/>
  <c r="XFB352" i="22"/>
  <c r="A135" i="22"/>
  <c r="XFB134" i="22"/>
  <c r="A319" i="22"/>
  <c r="XFB318" i="22"/>
  <c r="A320" i="22" l="1"/>
  <c r="XFB319" i="22"/>
  <c r="A136" i="22"/>
  <c r="XFB135" i="22"/>
  <c r="A354" i="22"/>
  <c r="XFB354" i="22" s="1"/>
  <c r="XFB353" i="22"/>
  <c r="A137" i="22" l="1"/>
  <c r="XFB136" i="22"/>
  <c r="A321" i="22"/>
  <c r="XFB320" i="22"/>
  <c r="A322" i="22" l="1"/>
  <c r="XFB321" i="22"/>
  <c r="A138" i="22"/>
  <c r="XFB138" i="22" s="1"/>
  <c r="XFB137" i="22"/>
  <c r="A323" i="22" l="1"/>
  <c r="XFB322" i="22"/>
  <c r="A324" i="22" l="1"/>
  <c r="XFB323" i="22"/>
  <c r="A325" i="22" l="1"/>
  <c r="XFB324" i="22"/>
  <c r="A326" i="22" l="1"/>
  <c r="XFB325" i="22"/>
  <c r="A327" i="22" l="1"/>
  <c r="XFB326" i="22"/>
  <c r="A328" i="22" l="1"/>
  <c r="XFB327" i="22"/>
  <c r="A329" i="22" l="1"/>
  <c r="XFB328" i="22"/>
  <c r="XFB329" i="22" l="1"/>
</calcChain>
</file>

<file path=xl/sharedStrings.xml><?xml version="1.0" encoding="utf-8"?>
<sst xmlns="http://schemas.openxmlformats.org/spreadsheetml/2006/main" count="1442" uniqueCount="505">
  <si>
    <t xml:space="preserve">№ </t>
  </si>
  <si>
    <t xml:space="preserve">                                  благоустрояване на сградите на ОДЗ "Снежанка" и ОУ "Св. Св. Кирил и Методий" </t>
  </si>
  <si>
    <t xml:space="preserve">                                  и упражняване на авторски надзор при изпълнението им"</t>
  </si>
  <si>
    <t xml:space="preserve">ОБЕКТ:                     "Изработване на инвестиционни проекти за реконструкция, ремонт и                           </t>
  </si>
  <si>
    <t>ВЪЗЛОЖИТЕЛ:      ОБЩИНА НИКОЛАЕВО</t>
  </si>
  <si>
    <t>ДДС 20%</t>
  </si>
  <si>
    <t>ПОДОБЕКТ:            ОУ "Св. Св. Кирил и Методий", гр. Николаево</t>
  </si>
  <si>
    <t>Ед. мярка</t>
  </si>
  <si>
    <t>Наименование</t>
  </si>
  <si>
    <t>МЪЛНИЕЗАЩИТНА ИНСТАЛАЦИЯ</t>
  </si>
  <si>
    <t>ОБЩА СТОЙНОСТ:</t>
  </si>
  <si>
    <t>НЕПРЕДВИДЕНИ РАЗХОДИ 5 %</t>
  </si>
  <si>
    <t>ОБЩО с НЕПРЕДВИДЕНИ:</t>
  </si>
  <si>
    <t>ВСИЧКО с ДДС</t>
  </si>
  <si>
    <t>ЧаСТ ПБЗ</t>
  </si>
  <si>
    <t>ЧАСТ ПОЖАРНА БЕЗОПАСНОСТ</t>
  </si>
  <si>
    <t>ЧАСТ ВЕРТИКАЛНА ПЛАНИРОВКА</t>
  </si>
  <si>
    <t>ЧАСТ АС -  УЧИЛИЩНА СГРАДА КОРПУС "В"</t>
  </si>
  <si>
    <t xml:space="preserve">ЧАСТ АС - УЧИЛИЩНА СГРАДА КОРПУС "С" </t>
  </si>
  <si>
    <t xml:space="preserve">ЧАСТ АС - ТОПЛА ВРЪЗКА СЪС СТОЛОВА И КУХНЯ </t>
  </si>
  <si>
    <t>2.1.</t>
  </si>
  <si>
    <t>2.2.</t>
  </si>
  <si>
    <t>ОБОБЩЕНА КОЛИЧЕСТВЕНО-СТОЙНОСТНА СМЕТКА</t>
  </si>
  <si>
    <t xml:space="preserve">ЧАСТ АС -УЧИЛИЩНА СГРАДА КОРПУС "А"  : </t>
  </si>
  <si>
    <t xml:space="preserve">УЧИЛИЩНА СГРАДА КОРПУС "А" </t>
  </si>
  <si>
    <t xml:space="preserve">I </t>
  </si>
  <si>
    <t>ДЕМОНТАЖНИ РАБОТИ</t>
  </si>
  <si>
    <t>І.1</t>
  </si>
  <si>
    <t>ДЕМОНТАЖНИ РАБОТИ В СУТЕРЕН</t>
  </si>
  <si>
    <t>Част Архитектурно - строителна</t>
  </si>
  <si>
    <r>
      <t>Демонтаж на  дървени прозорци   с р-ри</t>
    </r>
    <r>
      <rPr>
        <sz val="11"/>
        <rFont val="Arial"/>
        <family val="2"/>
        <charset val="204"/>
      </rPr>
      <t xml:space="preserve"> 125/55 см</t>
    </r>
  </si>
  <si>
    <t>бр.</t>
  </si>
  <si>
    <t>Демонтаж на  метални капаци на прозорци с р-ри  125/55 см  и съхранение на обекта за последващ монтаж</t>
  </si>
  <si>
    <r>
      <t xml:space="preserve">Демонтаж на  вътрешни  врати с р-ри </t>
    </r>
    <r>
      <rPr>
        <sz val="11"/>
        <rFont val="Arial"/>
        <family val="2"/>
        <charset val="204"/>
      </rPr>
      <t>100/175см</t>
    </r>
  </si>
  <si>
    <t>Демонтаж на осветителни тела по тавани, проверка, ремонтни работи при необходимост и съхранение на обекта за последващ монтаж</t>
  </si>
  <si>
    <t>бр</t>
  </si>
  <si>
    <t>Прозвъняване на пожароизвестителна инсталация и проверка за изправност.</t>
  </si>
  <si>
    <t>бр комплект</t>
  </si>
  <si>
    <t>Демонтаж на датчици на пожароизвестителна  инсталация  и правилно съхранение на обекта за последващ монтаж</t>
  </si>
  <si>
    <t xml:space="preserve">Демонтаж на кабели, комплект с кабелни канали, съхранение на обекта за последващ монтаж </t>
  </si>
  <si>
    <t>бр.комплект</t>
  </si>
  <si>
    <t>Демонтаж на ел. ключове ключове и контакти в помещения и съхранение на обекта за последващ монтаж</t>
  </si>
  <si>
    <t>І.2</t>
  </si>
  <si>
    <t>ДЕМОНТАЖНИ РАБОТИ НА    1-ВИ ЕТАЖ</t>
  </si>
  <si>
    <t>Част АС</t>
  </si>
  <si>
    <t>Демонтаж на дървени первази  на подови настилки</t>
  </si>
  <si>
    <t>м</t>
  </si>
  <si>
    <t>Демонтаж на настилки от ламиниран паркет и подложки</t>
  </si>
  <si>
    <t>м2</t>
  </si>
  <si>
    <t>Демонтаж на осветителни и евакуационни тела по тавани, проверка, ремонтни работи при необходимост и съхранение на обекта за последващ монтаж</t>
  </si>
  <si>
    <t>Демонтаж на кабели, комплект с кабелни канали, съхранение на обекта за последващ монтаж (12 k. po 4,70m, 15 k. po 1,70m., 10k. Po 2,90 m.)</t>
  </si>
  <si>
    <t>Проверка на състоянието на  инсталация за видеонаблюдение</t>
  </si>
  <si>
    <t>Демонтаж на видеокамери, проверка за изправност, ремонтни дейности при необходимост и правилно съхранение с цел обратен монтаж</t>
  </si>
  <si>
    <t>Проверка на изправността на озвучителна и радио инсталация</t>
  </si>
  <si>
    <t>Демонтаж на озвучителни/оповестителни  тела и захранващи кабели и съхранение на обекта за последващ монтаж</t>
  </si>
  <si>
    <t>І.3</t>
  </si>
  <si>
    <t>ДЕМОНТАЖНИ РАБОТИ НА      2-РИ ЕТАЖ</t>
  </si>
  <si>
    <t xml:space="preserve">Демонтаж на дървени первази към подови настилки </t>
  </si>
  <si>
    <t>Демонтаж на настилки от ламиниран паркет  и подложки в помещения</t>
  </si>
  <si>
    <t>І.4</t>
  </si>
  <si>
    <t>ДЕМОНТАЖНИ  РАБОТИ ПО ПОКРИВИ</t>
  </si>
  <si>
    <t xml:space="preserve">Демонтаж на покривно покритие от  керамични керемиди </t>
  </si>
  <si>
    <t>Направа на дървена коруба за спускане на керемиди</t>
  </si>
  <si>
    <t>Демонтаж на  дъсчена обшивка и рогозки под керемиди</t>
  </si>
  <si>
    <t>Демонтаж на летвена обшивка под керемиди</t>
  </si>
  <si>
    <t>Демонтаж на носеща дървена покривна конструкция - ребра, столици, попове и клещи и др. конструктивни елементи</t>
  </si>
  <si>
    <t>м3</t>
  </si>
  <si>
    <t>Демонтаж съществуващи поли от  поцинкована ламарина с  шир. 50 см по стрехи, улами, над и под олучни поли, обшивки около  комини и други отвори</t>
  </si>
  <si>
    <t>Демонтаж  на водосточни тръби и съхранение на обекта за последващ монтаж</t>
  </si>
  <si>
    <t>Демонтаж  на водосборни казанчета и съхранение на обекта за последващ монтаж</t>
  </si>
  <si>
    <t>Демонтаж  на улуци от поцинкована ламарина и съхранение на обекта за последващ монтаж</t>
  </si>
  <si>
    <t>Демонтаж на мълниезащитна инсталация</t>
  </si>
  <si>
    <t>Демонтаж  на покривна капандура за излаз на покрива и съхранение на обекта за последващ монтаж</t>
  </si>
  <si>
    <t>Демонтаж съхранение на обекта за последващ монтаж на метален капак за излаз в подпокривно пространство</t>
  </si>
  <si>
    <t>Демонтаж съхранение на обекта за последващ монтаж на оптична инсталация за пренос на данни</t>
  </si>
  <si>
    <t>І.5</t>
  </si>
  <si>
    <t>ДЕМОНТАЖНИ  РАБОТИ ПО ФАСАДИ</t>
  </si>
  <si>
    <t>Демонтаж на външни алуминиеви подпрозоречни первази с дължина до 200 см</t>
  </si>
  <si>
    <t>Демонтаж на външни алуминиеви подпрозоречни первази с дължина  до 310 см</t>
  </si>
  <si>
    <t>Демонтаж на видеокамери по фасади и съхранение на обекта за последващ монтаж</t>
  </si>
  <si>
    <t>Демонтаж на озвучителни тела по фасади и съхранение на обекта за последващ монтаж</t>
  </si>
  <si>
    <t>І.6</t>
  </si>
  <si>
    <t>Част Други видове СМР</t>
  </si>
  <si>
    <t>Сваляне на строителни отпадъци от покрив</t>
  </si>
  <si>
    <t>Натоварване, транспорт и разтоварване на строителни  отпадъци</t>
  </si>
  <si>
    <t>Такса депо на строителни отпадъци</t>
  </si>
  <si>
    <t>ІІ.</t>
  </si>
  <si>
    <t xml:space="preserve">СТРОИТЕЛНО-МОНТАЖНИ РАБОТИ </t>
  </si>
  <si>
    <t>ІІ.1</t>
  </si>
  <si>
    <t>СТРОИТЕЛНО-МОНТАЖНИ РАБОТИ В СУТЕРЕН</t>
  </si>
  <si>
    <t>Основно почистване и запечатване на циментова настилка в помещения сутерен</t>
  </si>
  <si>
    <t>Доставка и монтаж на настилка от ламиниран паркет с дебелина 12мм, клас 33/АC5, включително звукоизолационна подова подложка от XPS с деб. 5 мм</t>
  </si>
  <si>
    <t>Доставка и монтаж на подови первази от МДФ за ламиниран паркет, включително крепежни и фасонни части</t>
  </si>
  <si>
    <t>Оформяне на страници за  отвори на врати  след демонтаж на стари врати, включващо варопясъчна мазилка, гипсова шпакловка, укрепващи профили по външни ръбове</t>
  </si>
  <si>
    <t>Доставка и монтаж на метална врата от стоманена листова ламарина, брава със секретно заключване  № M , по спецификация</t>
  </si>
  <si>
    <t>Грундиране с антикорозионене грунд и двукратно боядисване с блажна боя на метални врати</t>
  </si>
  <si>
    <t>Доставка и монтаж на врата а р-ри Х100/175см , на щок с рамка от "студен" алуминиев профил с пълнеж от PVC панел, брава със секретно заключване  № M, по спецификация</t>
  </si>
  <si>
    <t>Обработка на компрометирани участъци по стени и тавани  от мазилка, запълване на пукнатини, частична изравнитела  гипсова шпакловка по стени и тавани</t>
  </si>
  <si>
    <t>Монтаж ъглови метални профили  /ръбоохранители/ за оформяне на отвори / по външни ръбове/</t>
  </si>
  <si>
    <t>Гипсова шпакловка по стени и тавани /в помещение фитнес/</t>
  </si>
  <si>
    <t xml:space="preserve">Двукратно постно боядисване на стени  </t>
  </si>
  <si>
    <t>Двукратно постно боядисване по тавани  и греди</t>
  </si>
  <si>
    <t xml:space="preserve">Двукратно боядисване с латекс на стени  в помещения </t>
  </si>
  <si>
    <t>Доставка и монтаж на ръбоохранители</t>
  </si>
  <si>
    <t>Монтаж на осветителни тела по тавани помещения, съранени на обекта за последващ монтаж</t>
  </si>
  <si>
    <t>Монтаж на пожароизвестителни датчици, кабели и кабелни канали по тавани  помещения, съхранени на обекта за последващ монтаж</t>
  </si>
  <si>
    <t>Монтаж на ел. ключове и контакти в помещения, съхранени на обекта за последващ монтаж</t>
  </si>
  <si>
    <t>ІІ.2</t>
  </si>
  <si>
    <t>СТРОИТЕЛНО-МОНТАЖНИ РАБОТИ НА 1-ВИ ЕТАЖ</t>
  </si>
  <si>
    <t xml:space="preserve"> Ремонт на масивна външна рампа към главен вход с дължина 1084 см, ширина 120см и наклон 6% </t>
  </si>
  <si>
    <t>Полагане на изравнителна армирана циментова замазка</t>
  </si>
  <si>
    <t xml:space="preserve">Настилка за рампа от гранитогесни плочи с повишено сцепление (индекс против хлъзгане R11), мразоустойчиви, калибровани, първо качество </t>
  </si>
  <si>
    <r>
      <t xml:space="preserve">Облицовка по бордове на рампа двустранни  /цокъл/с дължина </t>
    </r>
    <r>
      <rPr>
        <sz val="11"/>
        <rFont val="Arial"/>
        <family val="2"/>
        <charset val="204"/>
      </rPr>
      <t xml:space="preserve">10,7 </t>
    </r>
    <r>
      <rPr>
        <sz val="11"/>
        <color theme="1"/>
        <rFont val="Arial"/>
        <family val="2"/>
        <charset val="204"/>
      </rPr>
      <t xml:space="preserve">м и височина 10см, от гранитогесни плочи с повишено сцепление (индекс против хлъзгане R11), мразоустойчиви, калибровани, първо качество </t>
    </r>
  </si>
  <si>
    <t>Доставка и монтаж на тактилни ивици: релефни плочи за вграждане в настилката на рампата, за външна употреба, цвят: жълт</t>
  </si>
  <si>
    <t xml:space="preserve">Доставка и монтаж метален парапет за рампа с двойна ръкохватка (h=90 и 70см) съгласно изискванията за достъпна среда, прахово боядисан, цвят: RAL 9006 </t>
  </si>
  <si>
    <t xml:space="preserve">Доставка и монтаж металена двойна ръкохватка (h=90 и 70см) към фасадна стена, съгласно изискванията за достъпна среда, прахово боядисан, цвят: RAL 9006 </t>
  </si>
  <si>
    <t>Полагане на мита мозайка по страница на рампа</t>
  </si>
  <si>
    <t>СМР по помещения</t>
  </si>
  <si>
    <t>Ремонт на съществуващи настилки от мозайка по коридори, фоайе и стълбище, включващо:                                                                                              - запълване на пукнатини;                                                                                         - диамантено шлайфане;                                                                          - полиране на шлайфаната повърхност;                                                        - двукратно нанасяне на запечатка (импрегнация), чрез полагане върху обработената вече повърхност на защитни емулсии, запълващи порите на настилката и създаващи защитно покритие;                                                                                  - полиране на запечатката</t>
  </si>
  <si>
    <t>Циклене  на дюшеме/паркет в  помещения за подравняване на основата под нова настилка от ламиниран паркет</t>
  </si>
  <si>
    <t>Доставка и монтаж на алуминиева подова лайсна за преход между настилки с разлика в нивата .</t>
  </si>
  <si>
    <t>Доставка и монтаж на дилатационна фуга от  алуминиев профил с вложка от термопластичен каучук, цвят сив, с ширина 50 мм за монтаж в под</t>
  </si>
  <si>
    <t>Прорязване на фуга в мозаечна настилка за монтаж на дилатационна фуга</t>
  </si>
  <si>
    <t>Доставка и монтаж на дилатационна фуга от  алуминиев профил с вложка от термопластичен каучук, цвят сив, с ширина 50 мм за монтаж в стени и тавани</t>
  </si>
  <si>
    <t>Прорязване на фуга в съществуваща мазилка до конструктивни елементи, обезпрашаване  и последваща обработка   за монтаж на дилатационна фуга</t>
  </si>
  <si>
    <t>Гипсова шпакловка по стени,  тавани и архитектурни елементи  в помещения</t>
  </si>
  <si>
    <t xml:space="preserve">Двукратно боядисване с латекс по  стени, тавани, архитектурни елементи в помещения </t>
  </si>
  <si>
    <t xml:space="preserve">Обработка страници около отвори на врати  в т.ч.: мазилка, гипсова шпакловка , включително  монтаж на ръбохранители  </t>
  </si>
  <si>
    <t xml:space="preserve">Боядисване с блажна боя цокъл по стени коридори  и учебни помещенияс височина 200 см. от к.г.п. </t>
  </si>
  <si>
    <t>Обръщане около отвори с боядисване с блажна боя</t>
  </si>
  <si>
    <t>Почистване с телена четка от ръжда и стара блажна боя на метални стълбищни парапети</t>
  </si>
  <si>
    <r>
      <t xml:space="preserve">Грундиране и боядисване с емайллак за вътрешна употреба, цвят RAL </t>
    </r>
    <r>
      <rPr>
        <sz val="11"/>
        <rFont val="Arial"/>
        <family val="2"/>
        <charset val="204"/>
      </rPr>
      <t>9011 графитно черно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на съществуващи метални стълбищни парапети</t>
    </r>
  </si>
  <si>
    <t>Доставка и монтаж на врата от алуминиеви профили, № В21, по спецификация</t>
  </si>
  <si>
    <r>
      <t xml:space="preserve">Доставка и монтаж на платформа за лица в неравностойно положение, между 1-ви и 2-ри етажи, преодоляваща две рамена </t>
    </r>
    <r>
      <rPr>
        <sz val="11"/>
        <rFont val="Arial"/>
        <family val="2"/>
        <charset val="204"/>
      </rPr>
      <t>11 ст.15x30 см. и 14 ст.15x30 см.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съгласно приложена спецификация:
- Размери Ширина/дълбочина 700x1200 mm.
- Предпазни съоражения на стъпалото:
- предпазен борд 
- подвижни клапи на вход и изход;
- подвижни предпазни ръкохватки за пътника снабдени с блокировка за безопастност;
Електрически устройства за безопасност:
- Краен изключвател посока "нагоре";
- Краен изключвател посока "надолу";
- Краен изключвател на дясна ръкохватка;
- Краен изключвател на лява ръкохватка;
- Изключвател прибрана платформа;
- Авариен стоп бутон;
- Сигнален бутон;
- Товароподемност - 250 kg;
- Номинална скорост - 0,06, m/s;
- Брой лица - 1
- Възможност за ползване от хора с увреждания в количка - 1бр;
- Брой на спирките - 2бр;
- Окачване 1:1.
</t>
    </r>
  </si>
  <si>
    <t>Монтаж на кабели, комплект с кабелни канали, съхранени на обекта за последващ монтаж (12 k. po 4,70m, 15 k. po 1,70m., 10k. Po 2,90 m.)</t>
  </si>
  <si>
    <t>Монтаж на осветителни ключове и контакти в помещения, съхранени на обекта за последващ монтаж</t>
  </si>
  <si>
    <t>Монтаж на видеокамери и захранващи кабели , съхранени на обекта за последващ монтаж</t>
  </si>
  <si>
    <t>Монтаж на озвучителни тела и захранващи кабели, съхранени на обекта за последващ монтаж</t>
  </si>
  <si>
    <t>Доставка и монтаж на антипаник брава за входна врата дълж. 90 см.</t>
  </si>
  <si>
    <t>СТРОИТЕЛНО-МОНТАЖНИ РАБОТИ НА 2-РИ ЕТАЖ</t>
  </si>
  <si>
    <t>Ремонт на съществуващи настилки от мозайка по коридори и стълбища, включващо:                                                                                              - запълване на пукнатини;                                                                                         - диамантено шлайфане;                                                                          - полиране на шлайфаната повърхност;                                                        - двукратно нанасяне на запечатка (импрегнация), чрез полагане върху обработената вече повърхност на защитни емулсии, запълващи порите на настилката и създаващи защитно покритие;                                                                                  - полиране на запечатката</t>
  </si>
  <si>
    <t>Цикене  на дюшеме/паркет в  помещения за подравняване на основата под нова настилка от ламиниран паркет</t>
  </si>
  <si>
    <t>Гипсова шпакловка по стени, тавани в помещения</t>
  </si>
  <si>
    <t>Монтаж на ръбоохранители</t>
  </si>
  <si>
    <t xml:space="preserve">Двукратно боядисване с латекс по стени, тавани, архитектурни елементи  в помещения </t>
  </si>
  <si>
    <t>СТРОИТЕЛНО-МОНТАЖНИ РАБОТИ   ФАСАДА</t>
  </si>
  <si>
    <t>Доставка и монтаж на външни алуминиеви подпрозоречни первази с ширина 21 см - на прозорци етажи</t>
  </si>
  <si>
    <t>Доставка и монтаж на външни алуминиеви подпрозоречни первази с ширина 25 см на прозорци сутерен, цвят сив</t>
  </si>
  <si>
    <t>Пароструйно миене на цокъл от каменна зидария</t>
  </si>
  <si>
    <t xml:space="preserve"> Фасадна топлоизолационна система по външни стени, включваща ЕPS с деб. 5см. и λ≤ 0.03 W/mK, дюбелиране с мин. 4 дюбела / м2, лепилна смес, стъклофибърна мрежа между 2 слоя шпакловъчна смес, силиконова мазилка - гладка, зърнометрия 2 мм., цвят RAL 3014; включително ъглови профили по външни ъгли и водокапен профил</t>
  </si>
  <si>
    <t xml:space="preserve"> Фасадна топлоизолационна система по външни стени, включваща ЕPS с деб. 5см. и λ≤ 0.03 W/mK, дюбелиране с мин. 4 дюбела / м2, лепилна смес, стъклофибърна мрежа между 2 слоя шпакловъчна смес, силиконова мазилка - гладка, зърнометрия 2 мм., цвят RAL3015; включително ъглови профили по външни ъгли и водокапен профил</t>
  </si>
  <si>
    <t xml:space="preserve"> Обръщане с шир. 20 см. около прозорци на Фасадна топлоизолационна система по външни стени,върху съществуваща топлоизолация, включваща ХPS с деб. 3 см. и λ≤ 0.03 W/mK, дюбелиране, лепилна смес, стъклофибърна мрежа между 2 слоя шпакловъчна смес, силиконова мазилка - гладка, зърнометрия 2 мм., цвят RAL 3014 и 3015; включително ъглови профили по външни ъгли </t>
  </si>
  <si>
    <t xml:space="preserve"> Полагане силиконова мазилка - гладка, зърнометрия 2 мм., цвят RAL 3014; включително ъглови профили по външни ъгли по стрехи и чела</t>
  </si>
  <si>
    <t>Доставка и монтаж на алуминиев профил с интегрирани две ивици стъклотекстилна мрежа за уплътняване на разширителни фуги при големи фасадни повърхности, Е-образен, включително изчукване на съществуваща мазилка до стенна конструкция, обезпрашаване, запълване на консатруктивната фуга с EPS, оформяне с изкърпване на съществуваща топлоизолация на фуга с ширина 30мм(50мм)и измазване / шпакловане.</t>
  </si>
  <si>
    <t>Почистване с телена четка от ръжда и стара блажна боя на предпазни метални решетки/капаци на прозорци на сутерен</t>
  </si>
  <si>
    <r>
      <t xml:space="preserve">Грундиране и боядисване с емайллак за външна употреба, цвят RAL </t>
    </r>
    <r>
      <rPr>
        <sz val="11"/>
        <rFont val="Arial"/>
        <family val="2"/>
        <charset val="204"/>
      </rPr>
      <t>7030 сив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на съществуващи предпазни метални решетки/капаци на прозорци на сутерен</t>
    </r>
  </si>
  <si>
    <t>Изработка, доставка и монтаж на предпазни решетки на прозорци над 2 м2 от рамка и оградна мрежа</t>
  </si>
  <si>
    <t>Почистване с телена четка от ръжда и стара блажна боя на метален балконски парапет</t>
  </si>
  <si>
    <r>
      <t xml:space="preserve">Грундиране и боядисване с емайллак за външна употреба, цвят RAL </t>
    </r>
    <r>
      <rPr>
        <sz val="11"/>
        <rFont val="Arial"/>
        <family val="2"/>
        <charset val="204"/>
      </rPr>
      <t>8029 прелено медно на метален балконски парапет</t>
    </r>
  </si>
  <si>
    <t>Доставка и монтаж на външна алуминиева надпрозоречна козирка с ширина 25 за водоотвеждане на тераса, цвят по  RAL 8029 прелено медно</t>
  </si>
  <si>
    <t>Монтаж на съхранени на обекта за последващ монтаж видеокамери по фасади</t>
  </si>
  <si>
    <t>Монтаж на съхранени на обекта за последващ монтаж озвучителни тела по фасади</t>
  </si>
  <si>
    <t>СТРОИТЕЛНО-МОНТАЖНИ РАБОТИ ПО ПОКРИВИ</t>
  </si>
  <si>
    <t>Лежаща покривна конструкция от иглолистен материал с мах влажност 18%</t>
  </si>
  <si>
    <t>Заготовка, доставка и монтаж стоманена покривна конструкция , вкл. Анкерни болтове и закладни части</t>
  </si>
  <si>
    <t>кг</t>
  </si>
  <si>
    <t>Доставка и полагане на топлоизолация от минерална вата с деб. 12 и λ≤ 0.035 W/mK по таванска конструкция върху почистена съществуваща основа, включително защитно PVC фолио.</t>
  </si>
  <si>
    <t>Доставка и монтаж на керамични керемиди и капаци, модел по образец на съществуващите (20%).</t>
  </si>
  <si>
    <t>Доставка и монтаж на отдушници за вентилация на подпокривно пространство  - керемида отдушник</t>
  </si>
  <si>
    <t>Летвена обшивка под керемиди</t>
  </si>
  <si>
    <t xml:space="preserve">Дъсчена обшивка с деб. 2,5 см  </t>
  </si>
  <si>
    <t>Обработка на дървена покривна  конструкция срещу влага, вредители, плесени и гниене</t>
  </si>
  <si>
    <t>Обработка на дървена покривна конструкция срещу  пожар</t>
  </si>
  <si>
    <t xml:space="preserve">Антикорозионно покритие на стоманена покривна  конструкция </t>
  </si>
  <si>
    <t>Обработка на на стоманена покривна  конструкция  срещу  пожар</t>
  </si>
  <si>
    <t>Външна варциментова мазилка по стени комини</t>
  </si>
  <si>
    <t>Циментова шпакловка по стени комини</t>
  </si>
  <si>
    <t>Доставка и монтаж на еднослойна рулонна хидроизолация върху обшивка от дъски</t>
  </si>
  <si>
    <t>Доставка и монтаж пола от поцинкована ламарина с разгъната шир. 50 см по стрехи, улами и около кoмини и капандури</t>
  </si>
  <si>
    <t>Монтаж на съхранени на обекта за последващ монтаж водосточни тръби</t>
  </si>
  <si>
    <t xml:space="preserve">Монтаж на нови  водосборни казанчета </t>
  </si>
  <si>
    <t>Монтаж на съхранени на обекта за последващ монтаж улуци</t>
  </si>
  <si>
    <t>Монтаж на съхранени на обекта за последващ монтаж покривна капандура , вкл. ремонт и монтаж на секретен патрон за заключване</t>
  </si>
  <si>
    <t>Монтаж на съхранени на обекта за последващ монтаж капак за излаз в подпокривно пространство, вкл. ремонт и монтаж на секретен патрон за заключване</t>
  </si>
  <si>
    <t>Доставка и монтаж на шапка от поцинкована ламарина с разгъната шир. 50 см върху кoмини</t>
  </si>
  <si>
    <r>
      <t>Грундиране и боядисване с емайллак за външна употреба, цвят RAL 8045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на улуци, водосточни тръби и казанчета, шапки на кумини, покривна капандура</t>
    </r>
  </si>
  <si>
    <t>Монтаж на съхранена на обекта за последващ монтаж оптична инсталация за пренос на данни</t>
  </si>
  <si>
    <t>Единична цена /лв/</t>
  </si>
  <si>
    <t>Количество</t>
  </si>
  <si>
    <t>Обща цена /лв/</t>
  </si>
  <si>
    <r>
      <t>Демонтаж на  вътрешни врати, вкл.каси с р-ри</t>
    </r>
    <r>
      <rPr>
        <sz val="11"/>
        <rFont val="Arial"/>
        <family val="2"/>
        <charset val="204"/>
      </rPr>
      <t>70/210 см</t>
    </r>
  </si>
  <si>
    <r>
      <t xml:space="preserve">Демонтаж на  вътрешни врати, вкл.каси с р-ри </t>
    </r>
    <r>
      <rPr>
        <sz val="11"/>
        <rFont val="Arial"/>
        <family val="2"/>
        <charset val="204"/>
      </rPr>
      <t>1000/210 см</t>
    </r>
  </si>
  <si>
    <r>
      <t xml:space="preserve">Демонтаж на  вътрешни врати вкл.каси с р-ри </t>
    </r>
    <r>
      <rPr>
        <sz val="11"/>
        <rFont val="Arial"/>
        <family val="2"/>
        <charset val="204"/>
      </rPr>
      <t>120/210 см</t>
    </r>
  </si>
  <si>
    <r>
      <t>Демонтаж на  дървени прозорци   с р-ри</t>
    </r>
    <r>
      <rPr>
        <sz val="11"/>
        <rFont val="Arial"/>
        <family val="2"/>
        <charset val="204"/>
      </rPr>
      <t xml:space="preserve"> 180/85 см</t>
    </r>
  </si>
  <si>
    <t xml:space="preserve">Демонтаж на настилки от масивен паркет </t>
  </si>
  <si>
    <t>Демонтаж на дървени первази към настилки за подмяна</t>
  </si>
  <si>
    <t>Демонтаж на облицовка от фаянсови плочи в кабинети</t>
  </si>
  <si>
    <t>Демонтаж на смесителна батерия в кабинети</t>
  </si>
  <si>
    <t>Демонтаж на чугунена мивка в кабинети</t>
  </si>
  <si>
    <t>Демонтаж на озвучителни тела и захранващи кабели и съхранение на обекта за последващ монтаж</t>
  </si>
  <si>
    <t>Демонтаж на  вътрешни врати вкл. Каси с р-ри  100/210см</t>
  </si>
  <si>
    <t xml:space="preserve">Демонтаж на дървени первази към настилки </t>
  </si>
  <si>
    <r>
      <t xml:space="preserve">Демонтаж на  вътрешни врати, вкл. Каси с р-ри </t>
    </r>
    <r>
      <rPr>
        <sz val="11"/>
        <rFont val="Arial"/>
        <family val="2"/>
        <charset val="204"/>
      </rPr>
      <t>100/210 см</t>
    </r>
  </si>
  <si>
    <r>
      <t xml:space="preserve">Демонтаж на  вътрешни врати, вкл. Каси с р-ри </t>
    </r>
    <r>
      <rPr>
        <sz val="11"/>
        <rFont val="Arial"/>
        <family val="2"/>
        <charset val="204"/>
      </rPr>
      <t>105/210 см</t>
    </r>
  </si>
  <si>
    <r>
      <t xml:space="preserve">Демонтаж на  вътрешни врати вкл.каси с р-ри </t>
    </r>
    <r>
      <rPr>
        <sz val="11"/>
        <rFont val="Arial"/>
        <family val="2"/>
        <charset val="204"/>
      </rPr>
      <t xml:space="preserve"> 110/210 см</t>
    </r>
  </si>
  <si>
    <t xml:space="preserve">Демонтаж и съхранение на обекта </t>
  </si>
  <si>
    <t>Демонтаж хидроизолационни пластове под керемиди</t>
  </si>
  <si>
    <t>Демонтаж на летви, дъсчена обшивка и рогозки под керемиди</t>
  </si>
  <si>
    <t>Демонтаж на носеща дървена покривна конструкция - ребра, столици, попове и клещи</t>
  </si>
  <si>
    <t>Демонтаж пола от поцинкована ламарина с разгъната шир. 50 см по стрехи, улами и около комини</t>
  </si>
  <si>
    <t>Демонтаж и съхранение на обекта за последващ монтаж на водосточни тръби</t>
  </si>
  <si>
    <t>Демонтаж и съхранение на обекта за последващ монтаж на водосборни казанчета</t>
  </si>
  <si>
    <t>Демонтаж и съхранение на обекта за последващ монтаж на улуци</t>
  </si>
  <si>
    <t>Демонтаж на мълниезащитна  инсталация</t>
  </si>
  <si>
    <t>Демонтаж съхранение на обекта за последващ монтаж на покривна капандура за излаз на покрива</t>
  </si>
  <si>
    <t xml:space="preserve">Демонтаж на външни алуминиеви подпрозоречни первази с дължина </t>
  </si>
  <si>
    <t>Зидария  с кухи керамични тухли с деб. 25 см за зазиждане на отвор на демонтиран прозорец</t>
  </si>
  <si>
    <t>Оформяне на страници отвори на врати  след демонтаж на стари врати, включващо варопясъчна мазилка, гипсова шпакловка, укрепващи профили по външни ръбове</t>
  </si>
  <si>
    <t>Доставка и монтаж на еднокрила врата на щок с р-ри 90/210 см , алуминиев профил с прекъснат термомост, стълопакет от безцветно "флоат" стъкло, осигурено срещу разпадане , брава със секретно заключване, № В19, по спецификация</t>
  </si>
  <si>
    <t>Доставка и монтаж на врата а р-ри 70/200см , на щок с рамка от "студен" алуминиев профил с пълнеж от PVC панел, брава със секретно заключване  № В19, по спецификация</t>
  </si>
  <si>
    <t>Доставка и монтаж на врата а р-ри 100/200см , на щок с рамка от "студен" алуминиев профил с пълнеж от PVC панел, брава със секретно заключване  № В19, по спецификация</t>
  </si>
  <si>
    <t>Доставка и монтаж на врата а р-ри 120/200см , на щок с рамка от "студен" алуминиев профил с пълнеж от PVC панел, брава със секретно заключване  № В19, по спецификация</t>
  </si>
  <si>
    <t>Доставка и двукратно полагане на хидрофобизираща силиконова емулсия СИЛТЕХ 160Е или аналогична по вътрешни повърхности на фасадни сутеренни стени</t>
  </si>
  <si>
    <t>Ремонт на съществуващи настилки от мозайка по коридори и стълбища, включващо:                                                                                              - запълване на пукнатини;                                                                                         - диамантено шлайфане;                                                                          - полиране на шлайфаната повърхност;                                                        - двукратно нанасяне на запечатка (импрегнация), чрез полагане върху обработената вече повърхност на защитни емулсии, запълващи порите на настилката и създаващи защитно покритие;                                                                                  - полиране на запечатката, чрез  обработване с високооборотни еднодискови машини.</t>
  </si>
  <si>
    <t>Изравнителна циментова  замазка по под  под настилка гранитогредсни плочи</t>
  </si>
  <si>
    <t>м²</t>
  </si>
  <si>
    <t>Настилка от  гранитогресни плочи, индекс против хлъзгане R9, калибровани, първо качество,  в кабинети , включително фугиране с водоотблъскваща фуга с хидрофобен ефект,  осигуряваваща защита от мухъл и плесен</t>
  </si>
  <si>
    <t>Доставка и монтаж на цокъл от теракотни плочи от предната позиция с вис. 10 см., включително фугиране в санитарни възли</t>
  </si>
  <si>
    <t>Вътрешна варова мазилка по сени - изрвнителен пласт</t>
  </si>
  <si>
    <t>Доставка и монтаж на облицовка от фаянсови плочи 1 м2 зад умивалници , включително фугиране с водоотблъскваща фуга с хидрофобен ефект,  осигуряваваща защита от мухъл и плесен, монтаж на ъглови метални профили по външни ъгли</t>
  </si>
  <si>
    <t>Доставка и монтаж на фаянсови тоалетни мивки, среден формат, вкл. тръбен сифон, витло и гумена тапа.</t>
  </si>
  <si>
    <t>Доставка и монтаж на ел. бойлер за монтаж над мивка с обем 10 литра, мощност2kW, налягане 0,8 Mpa клас на енергийна ефективност "B"</t>
  </si>
  <si>
    <t>Гипсова шпакловка по стени и тавани в помещения</t>
  </si>
  <si>
    <t xml:space="preserve">Двукратно боядисване с латекс на стени, тавани и архитектурни елементи  в помещения </t>
  </si>
  <si>
    <t>Обръщане около отвори с гипсова шпакловка , включително монтаж на ръбоохранители</t>
  </si>
  <si>
    <t>Боядисване с блажна боя с височина 200 см. от к.г.п. по стени коридори и класни стаи</t>
  </si>
  <si>
    <r>
      <t>Доставка и монтаж на платформа за лица в неравностойно положение, между сутерен и 1-ви  етажи, преодоляваща  рамо</t>
    </r>
    <r>
      <rPr>
        <sz val="11"/>
        <rFont val="Arial"/>
        <family val="2"/>
        <charset val="204"/>
      </rPr>
      <t xml:space="preserve"> 20 ст.16x30 см.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съгласно приложена спецификация:
- Размери Ширина/дълбочина 700x1200 mm.
- Предпазни съоражения на стъпалото:
- предпазен борд 
- подвижни клапи на вход и изход;
- подвижни предпазни ръкохватки за пътника снабдени с блокировка за безопастност;
Електрически устройства за безопасност:
- Краен изключвател посока "нагоре";
- Краен изключвател посока "надолу";
- Краен изключвател на дясна ръкохватка;
- Краен изключвател на лява ръкохватка;
- Изключвател прибрана платформа;
- Авариен стоп бутон;
- Сигнален бутон;
- Товароподемност - 250 kg;
- Номинална скорост - 0,06, m/s;
- Брой лица - 1
- Възможност за ползване от хора с увреждания в количка - 1бр;
- Брой на спирките - 2бр;
- Окачване 1:1.
</t>
    </r>
  </si>
  <si>
    <t>Ремонт на съществуващи настилки от масивен паркет, включващо:                                                                                              - демонтаж на первази;                                                                             - запълване на пукнатини с кит за дърво;                                                                                         - циклене и полиране на изциклената повърхност;                                                        - обратен монтаж на первази;                                                                                   - двукратно нанасяне на защитно покритие от полиуретанов лак ;</t>
  </si>
  <si>
    <t>Доставка и монтаж на подови первази от МДФ за  паркет, включително крепежни и фасонни части</t>
  </si>
  <si>
    <t>Доставка и монтаж на врата а р-ри 100/210см , на щок с рамка от "студен" алуминиев профил с пълнеж от PVC панел, брава със секретно заключване  № В19, по спецификация</t>
  </si>
  <si>
    <r>
      <t xml:space="preserve">Грундиране и боядисване с емайллак за вътрешна употреба, цвят RAL </t>
    </r>
    <r>
      <rPr>
        <sz val="11"/>
        <rFont val="Arial"/>
        <family val="2"/>
        <charset val="204"/>
      </rPr>
      <t xml:space="preserve">9011 графитно черно 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на съществуващи метални стълбищни парапети</t>
    </r>
  </si>
  <si>
    <r>
      <t xml:space="preserve">Доставка и монтаж на платформа за лица в неравностойно положение, на 1-ви етаж между корпус В и корпус С, преодоляваща едно рамо </t>
    </r>
    <r>
      <rPr>
        <sz val="11"/>
        <rFont val="Arial"/>
        <family val="2"/>
        <charset val="204"/>
      </rPr>
      <t>4 ст.12x36 см.</t>
    </r>
    <r>
      <rPr>
        <sz val="11"/>
        <color theme="1"/>
        <rFont val="Arial"/>
        <family val="2"/>
        <charset val="204"/>
      </rPr>
      <t xml:space="preserve">съгласно приложена спецификация:
- Размери Ширина/дълбочина 700x1200 mm.
- Предпазни съоражения на стъпалото:
- предпазен борд 
- подвижни клапи на вход и изход;
- подвижни предпазни ръкохватки за пътника снабдени с блокировка за безопастност;
Електрически устройства за безопасност:
- Краен изключвател посока "нагоре";
- Краен изключвател посока "надолу";
- Краен изключвател на дясна ръкохватка;
- Краен изключвател на лява ръкохватка;
- Изключвател прибрана платформа;
- Авариен стоп бутон;
- Сигнален бутон;
- Товароподемност - 250 kg;
- Номинална скорост - 0,06, m/s;
- Брой лица - 1
- Възможност за ползване от хора с увреждания в количка - 1бр;
- Брой на спирките - 2бр;
- Окачване 1:1.
</t>
    </r>
  </si>
  <si>
    <r>
      <t xml:space="preserve">Доставка и монтаж на платформа за лица в неравностойно положение, между 1-ви и 2-ри етажи, преодоляваща три рамена </t>
    </r>
    <r>
      <rPr>
        <sz val="11"/>
        <rFont val="Arial"/>
        <family val="2"/>
        <charset val="204"/>
      </rPr>
      <t>16 ст.15x30 см., 4 ст. 15х30 см. и 4 ст.15х30 см.</t>
    </r>
    <r>
      <rPr>
        <sz val="11"/>
        <color theme="1"/>
        <rFont val="Arial"/>
        <family val="2"/>
        <charset val="204"/>
      </rPr>
      <t xml:space="preserve">съгласно приложена спецификация:
- Размери Ширина/дълбочина 700x1200 mm.
- Предпазни съоражения на стъпалото:
- предпазен борд 
- подвижни клапи на вход и изход;
- подвижни предпазни ръкохватки за пътника снабдени с блокировка за безопастност;
Електрически устройства за безопасност:
- Краен изключвател посока "нагоре";
- Краен изключвател посока "надолу";
- Краен изключвател на дясна ръкохватка;
- Краен изключвател на лява ръкохватка;
- Изключвател прибрана платформа;
- Авариен стоп бутон;
- Сигнален бутон;
- Товароподемност - 250 kg;
- Номинална скорост - 0,06, m/s;
- Брой лица - 1
- Възможност за ползване от хора с увреждания в количка - 1бр;
- Брой на спирките - 2бр;
- Окачване 1:1.
</t>
    </r>
  </si>
  <si>
    <t>Доставка и монтаж на антипаник брава за входна врата дълж. 100 см.</t>
  </si>
  <si>
    <t>Ремонт на съществуващи настилки от мозайка по коридори и стълбища, включващо:                                                                                              - запълване на пукнатини;                                                                                         - диамантено шлайфане;                                                                          - полиране на шлайфаната повърхност;                                                        - двукратно нанасяне на запечатка (импрегнация), чрез полагане върху обработената вече повърхност на защитни емулсии, запълващи порите на настилката и създаващи защитно покритие;                                                                                  - полиране на запечатка</t>
  </si>
  <si>
    <t>Доставка и монтаж на врата а р-ри 100/210см , на щок с рамка от "студен" алуминиев профил с пълнеж от PVC панел, брава със секретно заключване  № В, по спецификация</t>
  </si>
  <si>
    <t>Доставка и монтаж на врата а р-ри 105/210см , на щок с рамка от "студен" алуминиев профил с пълнеж от PVC панел, брава със секретно заключване  № В, по спецификация</t>
  </si>
  <si>
    <t>Доставка и монтаж на врата а р-ри 110/210см , на щок с рамка от "студен" алуминиев профил с пълнеж от PVC панел, брава със секретно заключване  № В, по спецификация</t>
  </si>
  <si>
    <t>Гипсова шпакловка по стени, тавани и архитектурни елементи  в помещения</t>
  </si>
  <si>
    <t xml:space="preserve">Двукратно боядисване с латекс на стени, тавани и архитектурни елементи   в помещения </t>
  </si>
  <si>
    <t xml:space="preserve">Обръщане около отвори на гипсова шпакловка , включително  монтаж на ръбохранители </t>
  </si>
  <si>
    <t>Боядисване с блажна боя  цокъл по стени коридори и класни стаи с височина 200 см. от к.г.п.</t>
  </si>
  <si>
    <r>
      <t xml:space="preserve">Доставка и монтаж на платформа за лица в неравностойно положение, на 2-ри етаж между корпус В и корпус С, преодоляваща едно рамо </t>
    </r>
    <r>
      <rPr>
        <sz val="11"/>
        <rFont val="Arial"/>
        <family val="2"/>
        <charset val="204"/>
      </rPr>
      <t>4 ст.12x36 см.</t>
    </r>
    <r>
      <rPr>
        <sz val="11"/>
        <color theme="1"/>
        <rFont val="Arial"/>
        <family val="2"/>
        <charset val="204"/>
      </rPr>
      <t xml:space="preserve">съгласно приложена спецификация:
- Размери Ширина/дълбочина 700x1200 mm.
- Предпазни съоражения на стъпалото:
- предпазен борд 
- подвижни клапи на вход и изход;
- подвижни предпазни ръкохватки за пътника снабдени с блокировка за безопастност;
Електрически устройства за безопасност:
- Краен изключвател посока "нагоре";
- Краен изключвател посока "надолу";
- Краен изключвател на дясна ръкохватка;
- Краен изключвател на лява ръкохватка;
- Изключвател прибрана платформа;
- Авариен стоп бутон;
- Сигнален бутон;
- Товароподемност - 250 kg;
- Номинална скорост - 0,06, m/s;
- Брой лица - 1
- Възможност за ползване от хора с увреждания в количка - 1бр;
- Брой на спирките - 2бр;
- Окачване 1:1.
</t>
    </r>
  </si>
  <si>
    <t>Доставка и монтаж на външни алуминиеви подпрозоречни первази с ширина 25 см</t>
  </si>
  <si>
    <t>Доставка и монтаж на външни алуминиеви подпрозоречни первази с ширина 35 см</t>
  </si>
  <si>
    <t xml:space="preserve"> Фасадна топлоизолационна система по външни стени, включваща ЕPS с деб. 5 см. и λ≤ 0.03 W/mK, дюбелиране с мин. 4 дюбела / м2, лепилна смес, стъклофибърна мрежа между 2 слоя шпакловъчна смес, силиконова мазилка - гладка, зърнометрия 2 мм., цвят RAL 3014 ; включително ъглови профили по външни ъгли </t>
  </si>
  <si>
    <t xml:space="preserve"> Фасадна топлоизолационна система по външни стени, включваща ЕPS с деб. 5 см. и λ≤ 0.03 W/mK, дюбелиране с мин. 4 дюбела / м2, лепилна смес, стъклофибърна мрежа между 2 слоя шпакловъчна смес, силиконова мазилка - гладка, зърнометрия 2 мм., цвят RAL3015; включително ъглови профили по външни ъгли </t>
  </si>
  <si>
    <t xml:space="preserve"> Фасадна топлоизолационна система по цокъл, включваща ХPS с деб. 10 см. и λ≤ 0.03 W/mK, дюбелиране с мин. 4 дюбела / м2, лепилна смес, стъклофибърна мрежа между 2 слоя шпакловъчна смес, силиконова мазилка - гладка, зърнометрия 2 мм., цвят RAL 7030; включително ъглови профили по външни ъгли </t>
  </si>
  <si>
    <t xml:space="preserve">Полагане мита мозайка върху почистена и обезпрашена основа по под, стени и борд английски двор към сутерен </t>
  </si>
  <si>
    <t>Почистване с телена четка от ръжда и стара блажна боя на предпазни метални решетки на английски двор към сутерен</t>
  </si>
  <si>
    <t>Ремонт на предпазни метални решетки на английски двор към сутерен - до 30% с преработка на демонтирани съществуващи решетки , обратен монтаж, грундиране и боядисване с емайллак за външна употреба, цвят RAL 9002 Бяло</t>
  </si>
  <si>
    <t>Изработка, доставка и монтаж на предпазни решетки на врата сутерен с р-ри 100/210 м от рамка и оградна мрежа</t>
  </si>
  <si>
    <t>Заготовка, доставка и монтаж на стоманена покривна конструкция, вкл анкерни болтове и закладни части</t>
  </si>
  <si>
    <t>Доставка и полагане на топлоизолация от минерална вата с деб. 12 и λ≤ 0.035 W/mK по таранска конструкция върху почистена съществуваща основа, включително защитно PVC фолио.</t>
  </si>
  <si>
    <t>Доставка и монтаж на летви под керемиди</t>
  </si>
  <si>
    <t xml:space="preserve">Дъсчена обшивка с деб. 2,5 см </t>
  </si>
  <si>
    <t>Доставка и полагане на топлоизолация от ХPS с деб. 12 и λ≤ 0.035 W/mK по кумини върху почистена съществуваща основа, включително лепилен р-р, дюбелиране, стъклофибърна мрежа, циментова шпакловка.</t>
  </si>
  <si>
    <t>Външна вароциметова мазилка по стени комини</t>
  </si>
  <si>
    <t>Циментова  шпакловка по стени комини</t>
  </si>
  <si>
    <t xml:space="preserve">Монтаж на нови водосборни казанчета </t>
  </si>
  <si>
    <t>Монтаж на съхранени на обекта за последващ монтаж покривни капандури, вкл. ремонт и монтаж на секретен патрон за заключване</t>
  </si>
  <si>
    <t>ПОЖАРОЗАЩИТНИ МЕРОПРИЯТИЯ</t>
  </si>
  <si>
    <t>1.</t>
  </si>
  <si>
    <t>направа на брандмауер - тухлен зид с дебелина 25 см.</t>
  </si>
  <si>
    <t>2.</t>
  </si>
  <si>
    <t>Направа на стб. борд по арх. детайл - брандмауер:</t>
  </si>
  <si>
    <t>Бетон клас B20</t>
  </si>
  <si>
    <t>m3</t>
  </si>
  <si>
    <t>Стомана B1 профил HEB140</t>
  </si>
  <si>
    <t>кг.</t>
  </si>
  <si>
    <t>Доставка и полагане на битумна хидроизолация, 2 пласта с посипка по стб. борд брандмауер</t>
  </si>
  <si>
    <t>Доставка и монтаж на ламаринена шапка на борд брандмауер с ширина 35 см.</t>
  </si>
  <si>
    <t>м1</t>
  </si>
  <si>
    <t>Доставка и монтаж на алуминиева двойна врата със стъклопакет с дебелина 24 мм, с размери 180/205 см, димоуплътнена, със секретна брава и самозатварящ се механизъм по спецификация</t>
  </si>
  <si>
    <t>Доставка и монтаж на алуминиева двойна врата със стъклопакет с дебелина 24 мм, с размери 170/200 см, димоуплътнена, със секретна брава и самозатварящ се механизъм по спецификация</t>
  </si>
  <si>
    <t>Доставка и монтаж на алуминиева двойна врата със стъклопакет с дебелина 24 мм, с размери 180/200 см, димоуплътнена, със секретна брава и самозатварящ се механизъм по спецификация</t>
  </si>
  <si>
    <t>Грундиране и боядисване с емайллак за външна употреба, цвят RAL 9002 Бяло на съществуващи предпазни метални решетки на английски двор към сутерен</t>
  </si>
  <si>
    <t>Демонтаж на  вътрешни врати  с р-ри  90/200 см</t>
  </si>
  <si>
    <t>Демонтаж на  вътрешни врати с р-ри  130/200 см</t>
  </si>
  <si>
    <t>Демонтаж на  дървени прозорци  с р-ри 120/90см</t>
  </si>
  <si>
    <t>Демонтаж на  дървени прозорци  с р-ри 75/75см</t>
  </si>
  <si>
    <t>ДЕМОНТАЖНИ РАБОТИ НА      1-ВИ ЕТАЖ</t>
  </si>
  <si>
    <t>Демонтаж на  вътрешни врати  с р-ри 100/200 см</t>
  </si>
  <si>
    <t>Демонтаж на  вътрешна витрина с р-ри 376/330 см</t>
  </si>
  <si>
    <t>Демонтаж на линулеум за подмяна</t>
  </si>
  <si>
    <t>Демонтаж на настилки от ламиниран паркет</t>
  </si>
  <si>
    <t>Демонтаж на вътрешни климатични тела  и съхранение на обекта за последващ монтаж</t>
  </si>
  <si>
    <t>Демонтаж на  вътрешни врати с р-ри 70/200 см</t>
  </si>
  <si>
    <t>Демонтаж на  вътрешни врати с р-ри 75/200 см</t>
  </si>
  <si>
    <t>Демонтаж на  вътрешни врати с р-ри 80/200 см</t>
  </si>
  <si>
    <t>Демонтаж на  вътрешни врати с р-ри 90/200 см</t>
  </si>
  <si>
    <t>Демонтаж на  вътрешни врати с р-ри 100/200 см</t>
  </si>
  <si>
    <t>Демонтаж на настилка от  теракот в санитарни помещения</t>
  </si>
  <si>
    <t>Демонтаж на облицовка от фаянсови плочи в санитарни помещения</t>
  </si>
  <si>
    <t>Демонтаж на настилка от теракотни плочи в санитарни помещения</t>
  </si>
  <si>
    <t>ДЕМОНТАЖНИ РАБОТИ НА  3-ТИ ЕТАЖ</t>
  </si>
  <si>
    <t xml:space="preserve">Демонтаж на настилки от ламиниран паркет </t>
  </si>
  <si>
    <t xml:space="preserve">Демонтаж LT ламарина от покрив </t>
  </si>
  <si>
    <t xml:space="preserve">Разбиване на компрометирани бетони за наклон по покрив </t>
  </si>
  <si>
    <t>Демонтаж хидроизолационни слоеве от покрив и бордове</t>
  </si>
  <si>
    <t>Демонтаж топлоизолация от покрив и бордове</t>
  </si>
  <si>
    <t>Демонтаж пола от поцинкована ламарина с разгъната шир. 80 см по борд при седящ улук</t>
  </si>
  <si>
    <t>Демонтаж пола от поцинкована ламарина с разгъната шир. 50 см по други бордове и около комини</t>
  </si>
  <si>
    <t xml:space="preserve">Демонтаж и съхранение на обекта за последващ монтаж на водосточни тръби </t>
  </si>
  <si>
    <t>Демонтаж и съхранение на обекта за последващ монтаж на  водосборни казанчета</t>
  </si>
  <si>
    <t>бр компл</t>
  </si>
  <si>
    <t>Демонтаж съхранение на обекта за последващ монтаж на пметален капак за излаз в подпокривно пространство</t>
  </si>
  <si>
    <t>Демонтаж на външни климатични тела по фасади и съхранение на обекта за последващ монтаж</t>
  </si>
  <si>
    <t>Оформяне на страници отвори на прозорци  след демонтаж на стари прозорци, включващо варопясъчна мазилка, укрепващи профили по външни ръбове</t>
  </si>
  <si>
    <t>бр. Проорци</t>
  </si>
  <si>
    <t>Доставка и монтаж на прозорци р-ри 75/75см , на щок с рамка от  алуминиев профил с прекъснат термомост, двоен стъклопакет безцветно флат стъкло, брава със секретно заключване  № В19, по спецификация</t>
  </si>
  <si>
    <t>Доставка и монтаж на прозорци р-ри 120/90см , на щок с рамка от  алуминиев профил с прекъснат термомост, двоен стъклопакет безцветно флат стъкло, брава със секретно заключване  № В19, по спецификация</t>
  </si>
  <si>
    <t>Оформяне на страници на отвори за врата с шир. 36 см. след монтаж на врата, включващо варопясъчна мазилка,  двустранно</t>
  </si>
  <si>
    <t>бр. Врата</t>
  </si>
  <si>
    <t>Доставка и монтаж на метална врата от стоманена листова ламарина с р-ри 90/200, брава със секретно заключване  № М6, по спецификация</t>
  </si>
  <si>
    <t>Доставка и монтаж на метална врата от стоманена листова ламарина с р-ри 100/200, брава със секретно заключване  № М7, по спецификация</t>
  </si>
  <si>
    <t>Подготовка на основата преди боядисване по стени включително изстъргване на стара боя, запълване и шпакловане с гипс на пукнатини, обрушени участъци и неравности, почистване и грундиране</t>
  </si>
  <si>
    <t xml:space="preserve">Боядисване на страници на отвори за врата и прозорци с шир. 36 см. </t>
  </si>
  <si>
    <t>Подготовка на основата преди боядисване по тавани и греди включително изстъргване на стара боя, запълване и шпакловане с гипс на пукнатини, обрушени участъци и неравности, почистване и грундиране</t>
  </si>
  <si>
    <t>Ремонт на съществуващи дървени врати с размери 90/200 см., включващо китване на пъкнатини, шкурене, доставка и монтаж на первази, грундиране и двукратно боядисване с блажна боя и доставка и монтаж на брави и патрони за заключване.</t>
  </si>
  <si>
    <t>Ремонт на съществуващи дървени врати с размери 70/200 см., включващо китване на пъкнатини, шкурене, доставка и монтаж на первази, грундиране и двукратно боядисване с блажна боя и доставка и монтаж на брави и патрони за заключване.</t>
  </si>
  <si>
    <t>Монтаж наел.ключове и контакти в помещения, съхранени на обекта за последващ монтаж</t>
  </si>
  <si>
    <t>Ремонт на съществуващи настилки от мозайка по коридори, фоайе и стълбище, включващо:                                                                                              - запълване на пукнатини;                                                                                         - диамантено шлайфане;                                                                          - полиране на шлайфаната повърхност;                                                        - двукратно нанасяне на запечатка (импрегнация), чрез полагане върху обработената вече повърхност на защитни емулсии, запълващи порите на настилката и създаващи защитно покритие;                                                                                  - полиране на запечатката, чрез  обработване с високооборотни еднодискови машини.</t>
  </si>
  <si>
    <t>Оформяне на страници отвори на врати  след демонтаж на стари врати, включващо варопясъчна мазилка, гипсова шпакловка, укрепващи профили по външни ръбове с шир до 36 см</t>
  </si>
  <si>
    <t>бр.врата</t>
  </si>
  <si>
    <t>Доставка и монтаж на врата а р-ри 100/200 см , на щок с рамка от "студен" алуминиев профил с пълнеж от PVC панел, брава със секретно заключване  № В19, по спецификация</t>
  </si>
  <si>
    <t>Доставка и монтаж на врата във витрина на щок с р-ри 100(376) / 200(330) за пом.5, крило - рамка от "студен" алуминиев профил, секретна брава, по спецификация, с осигурено от разпадане стъкло</t>
  </si>
  <si>
    <t>Доставка и монтаж на двукрила врата във витрина на щок с р-ри 160(265) / 200(330)за стълбище, крило - рамка от "студен" алуминиев профил, секретна брава, по спецификация, пожароустойчиви с клас EI - 30, самозатваряща се, димоуплътнена, с осигурено от разпадане стъкло</t>
  </si>
  <si>
    <t>Доставка и монтаж на гранитогресни плочи, индекс против хлъзгане R10, калибровани, първо качество,  в помещения №5 и 6 , включително фугиране с водоотблъскваща фуга с хидрофобен ефект,  осигуряваваща защита от мухъл и плесен</t>
  </si>
  <si>
    <t>Доставка и монтаж на цокъл от гранитогресни плочи от предната позиция с вис. 10 см., включително фугиране в санитарни възли</t>
  </si>
  <si>
    <t>Гипсова шпакловка по стени, греди и тавани в помещения</t>
  </si>
  <si>
    <t xml:space="preserve">Обработка страници около отвори в т.ч  гипсова шпакловка, включително  монтаж на ръбохранители </t>
  </si>
  <si>
    <t xml:space="preserve">Монтаж на съхранени на обекта за последващ монтаж вътрешни климатични тела </t>
  </si>
  <si>
    <r>
      <t xml:space="preserve">Доставка и монтаж на платформа за лица в неравностойно положение, между 1-ви и 2-ри етажи, 2-ри и 3-ти етаж, преодоляваща четири рамена </t>
    </r>
    <r>
      <rPr>
        <sz val="11"/>
        <rFont val="Arial"/>
        <family val="2"/>
        <charset val="204"/>
      </rPr>
      <t>12 ст.17,8x30 см.</t>
    </r>
    <r>
      <rPr>
        <sz val="11"/>
        <color theme="1"/>
        <rFont val="Arial"/>
        <family val="2"/>
        <charset val="204"/>
      </rPr>
      <t xml:space="preserve">съгласно приложена спецификация:
- Размери Ширина/дълбочина 700x1200 mm.
- Предпазни съоражения на стъпалото:
- предпазен борд 
- подвижни клапи на вход и изход;
- подвижни предпазни ръкохватки за пътника снабдени с блокировка за безопастност;
Електрически устройства за безопасност:
- Краен изключвател посока "нагоре";
- Краен изключвател посока "надолу";
- Краен изключвател на дясна ръкохватка;
- Краен изключвател на лява ръкохватка;
- Изключвател прибрана платформа;
- Авариен стоп бутон;
- Сигнален бутон;
- Товароподемност - 250 kg;
- Номинална скорост - 0,06, m/s;
- Брой лица - 1
- Възможност за ползване от хора с увреждания в количка - 1бр;
- Брой на спирките - 2бр;
- Окачване 1:1.
</t>
    </r>
  </si>
  <si>
    <t>Доставка и монтаж на врата с р-ри 70/200 см , на щок с рамка от "студен" алуминиев профил с пълнеж от PVC панел, брава със секретно заключване  № М4, по спецификация</t>
  </si>
  <si>
    <t>Доставка и монтаж на врата а р-ри 75/200 см , на щок с рамка от "студен" алуминиев профил с пълнеж от PVC панел, брава със секретно заключване  № М3, по спецификация</t>
  </si>
  <si>
    <t>Доставка и монтаж на врата а р-ри 80/200 см , на щок с рамка от "студен" алуминиев профил с пълнеж от PVC панел, брава със секретно заключване  № М5, по спецификация</t>
  </si>
  <si>
    <t>Доставка и монтаж на врата а р-ри 90/200 см , на щок с рамка от "студен" алуминиев профил с пълнеж от PVC панел, брава със секретно заключване  № М2, по спецификация</t>
  </si>
  <si>
    <t>Доставка и монтаж на врата а р-ри 100/200 см , на щок с рамка от "студен" алуминиев профил с пълнеж от PVC панел, брава със секретно заключване  № М1, по спецификация</t>
  </si>
  <si>
    <t>Доставка и монтаж на теракотни плочи, индекс против хлъзгане R10, калибровани, първо качество,  в санитарни възли и в помещение №23- басейн , включително фугиране с водоотблъскваща фуга с хидрофобен ефект,  осигуряваваща защита от мухъл и плесен</t>
  </si>
  <si>
    <t>Вътрешна вароциментова мазилка по стени - изравнителен пласт</t>
  </si>
  <si>
    <t>Доставка и монтаж на облицовка от фаянсови плочи в санитарни възли с височина 2,00м., включително фугиране с водоотблъскваща фуга с хидрофобен ефект,  осигуряваваща защита от мухъл и плесен, оформяне на страници около врати и прозорци и монтаж на ъглови метални профили по външни ъгли</t>
  </si>
  <si>
    <t>Обработка по странии отвори с облицовка от фаянсови плочи при санитарни възли с височина 2,00м., включително фугиране с водоотблъскваща фуга с хидрофобен ефект,  осигуряваваща защита от мухъл и плесен, оформяне на страници около врати и прозорци и монтаж на ъглови метални профили по външни ъгли</t>
  </si>
  <si>
    <t>Доставка и монтаж на фаянсови тоалетни мивки, малък формат, вкл. тръбен сифон, витло и гумена тапа.</t>
  </si>
  <si>
    <t>Доставка и монтаж на емайлирано клозетно клекало, среден формат, вкл. PVC "S" сифон и фасонни части и гумени уплътнители.</t>
  </si>
  <si>
    <t>Доставка и монтаж на порцеланов писоар комплект със сифон и промивен автомат.</t>
  </si>
  <si>
    <t xml:space="preserve">Доставка и монтаж на стенно пластмасово казанче, бяло за висок монтаж, комплект с арматура и спирателен кран </t>
  </si>
  <si>
    <t>Доставка и монтаж на клозетно седало   комплект с ниско промивно казанче</t>
  </si>
  <si>
    <t>Подови сифони тип (рогов) Ф50</t>
  </si>
  <si>
    <t xml:space="preserve">Двукратно боядисване с латекс на стени и тавани  в помещения </t>
  </si>
  <si>
    <t>Обръщане около отвори на гипсова шпакловка , включително  монтаж на ръбохранители</t>
  </si>
  <si>
    <t>СТРОИТЕЛНО-МОНТАЖНИ РАБОТИ НА 3-ТИ ЕТАЖ</t>
  </si>
  <si>
    <t>Доставка и монтаж на врата а р-ри 70/200 см , на щок с рамка от "студен" алуминиев профил с пълнеж от PVC панел, брава със секретно заключване  № М4, по спецификация</t>
  </si>
  <si>
    <t>Вътрешна варова мазилка по стени - изравнителен пласт</t>
  </si>
  <si>
    <t>Доставка и монтаж на емайлирано клозетно клекало тоалетни мивки, среден формат, вкл. PVC "S" сифон и фасонни части и гумени уплътнители.</t>
  </si>
  <si>
    <t>Гипсова шпакловка по стени и тавани  в помещения</t>
  </si>
  <si>
    <t xml:space="preserve">Обръщане около отвори на гипсова шпакловка , включително  монтаж на ръбохранители и </t>
  </si>
  <si>
    <t>СТРОИТЕЛНО-МОНТАЖНИ РАБОТИ  ФАСАДА</t>
  </si>
  <si>
    <t>Доставка и монтаж на външни алуминиеви подпрозоречни первази с ширина 25</t>
  </si>
  <si>
    <t xml:space="preserve"> Фасадна топлоизолационна система по външни стени, включваща ЕPS с деб. 10 см. и λ≤ 0.03 W/mK, дюбелиране с мин. 4 дюбела / м2, лепилна смес, стъклофибърна мрежа между 2 слоя шпакловъчна смес, силиконова мазилка - гладка, зърнометрия 2 мм., цвят RAL 3014; включително ъглови профили по външни ъгли </t>
  </si>
  <si>
    <t xml:space="preserve"> Фасадна топлоизолационна система по външни стени, включваща ЕPS с деб. 10 см. и λ≤ 0.03 W/mK, дюбелиране с мин. 4 дюбела / м2, лепилна смес, стъклофибърна мрежа между 2 слоя шпакловъчна смес, силиконова мазилка - гладка, зърнометрия 2 мм., цвят RAL 3015; включително ъглови профили по външни ъгли </t>
  </si>
  <si>
    <t xml:space="preserve"> Фасадна топлоизолационна система по цокъл, включваща ХPS с деб.10 см. и λ≤ 0.03 W/mK, дюбелиране с мин. 4 дюбела / м2, лепилна смес, стъклофибърна мрежа между 2 слоя шпакловъчна смес, силиконова мазилка - гладка, зърнометрия 2 мм., цвят RAL 7030; включително ъглови профили по външни ъгли </t>
  </si>
  <si>
    <t xml:space="preserve">Монтаж на съхранени на обекта за последващ монтаж външни климатични тела по фасади </t>
  </si>
  <si>
    <t>Доставка и полагане на топлоизолация от ХPS с деб. 12 см. и λ≤ 0.035 W/mK по плоски покриви върху почистена съществуваща основа, включително лепилен р-р, дюбелиране.</t>
  </si>
  <si>
    <t>Обръщане около бордове върху почистена съществуваща основа, на топлоизолация от ХPS с деб. 12 см. и λ≤ 0.035 W/mK  включително лепилен р-р, дюбелиране.</t>
  </si>
  <si>
    <t>Доставка и полагане на  циментова замазка с наклон 3% по покрив, средна деб. 12 см</t>
  </si>
  <si>
    <t>Доставка и полагане на два пласта рулонна битумна хидроизолация, втория с посипка, върху армирана циментова замазка по покрив и бордове, включително битумен грунд</t>
  </si>
  <si>
    <t>Доставка и монтаж пола от поцинкована ламарина с разгъната шир. 80 см по борд и седящ улук</t>
  </si>
  <si>
    <t>Доставка и монтаж пола от поцинкована ламарина с разгъната шир. 50 см по борд  и около кoмини и капандури</t>
  </si>
  <si>
    <t xml:space="preserve">Монтаж на нови водосборни казанчета, </t>
  </si>
  <si>
    <t>Монтаж на на съхранени на обекта водосточни тръби, вкл. монтажни скоби</t>
  </si>
  <si>
    <t>Изкърпване бетонова шапка на комини с водоустойчива мазилка</t>
  </si>
  <si>
    <t>/ по ЕТАЖИ СГРАДА/</t>
  </si>
  <si>
    <t>Изстъргване на компрометирани стари постни бои по стени и тавани</t>
  </si>
  <si>
    <t>Миене на стени с цел подготовка на основат за полагане на последващи покрития</t>
  </si>
  <si>
    <t>По Фасади</t>
  </si>
  <si>
    <t>Демонтаж на видеокамери по фасади</t>
  </si>
  <si>
    <t>По плоски покриви</t>
  </si>
  <si>
    <t>Демонтаж на компрометирани хидроизолационни слоеве от покрив и бордове,вкл защитна посипка</t>
  </si>
  <si>
    <t>Демонтаж на компрометирана топлоизолация покрив и бордове</t>
  </si>
  <si>
    <t>Демонтаж  компрометирана обшивка от поцинкована ламарина с разгъната шир. 80 см по борд при седящ улук</t>
  </si>
  <si>
    <t>Демонтаж компрометирана  обшивка от   поцинкована ламарина с шир.до 50 см по  бордове и др.</t>
  </si>
  <si>
    <t>Демонтаж  на водосточни тръби  от поцинкована ламарина</t>
  </si>
  <si>
    <t>Демонтаж  на  водосборни казанчета</t>
  </si>
  <si>
    <t xml:space="preserve">II </t>
  </si>
  <si>
    <t>ІІ.1.1</t>
  </si>
  <si>
    <t>по  ПОМЕЩЕНИЯ</t>
  </si>
  <si>
    <t>Ремонт на съществуващи настилки от мозайка по помещения и стълбища, включващо:                                                                                              - запълване на пукнатини;                                                                                         - диамантено шлайфане;                                                                          - полиране на шлайфаната повърхност;                                                        - двукратно нанасяне на запечатка (импрегнация), чрез полагане върху обработената вече повърхност на защитни емулсии, запълващи порите на настилката и създаващи защитно покритие;                                                                                  - полиране на запечатката.</t>
  </si>
  <si>
    <r>
      <t>Гипсова шпакловка по стени и тавани /</t>
    </r>
    <r>
      <rPr>
        <u/>
        <sz val="11"/>
        <rFont val="Arial"/>
        <family val="2"/>
        <charset val="204"/>
      </rPr>
      <t>в помещение столова и фоайе/</t>
    </r>
  </si>
  <si>
    <t>Двукратно боядисване с латекс на стени, тавани, греди   и в помещения -над олицовка фаянс, вкл. Грунд</t>
  </si>
  <si>
    <t>ІІ.1.2</t>
  </si>
  <si>
    <t xml:space="preserve">                по     ФАСАДА</t>
  </si>
  <si>
    <t>Доставка и монтаж на външни алуминиеви подпрозоречни первази с ширина  до 30 см</t>
  </si>
  <si>
    <r>
      <t xml:space="preserve"> Фасадна топлоизолационна система по външни стени, включваща ЕPS с деб.</t>
    </r>
    <r>
      <rPr>
        <sz val="11"/>
        <color rgb="FFFF0000"/>
        <rFont val="Arial"/>
        <family val="2"/>
        <charset val="204"/>
      </rPr>
      <t xml:space="preserve"> 10 см</t>
    </r>
    <r>
      <rPr>
        <sz val="11"/>
        <rFont val="Arial"/>
        <family val="2"/>
        <charset val="204"/>
      </rPr>
      <t xml:space="preserve">. и λ≤ 0.03 W/mK, дюбелиране с мин. 4 дюбела / м2, лепилна смес, стъклофибърна мрежа между 2 слоя шпакловъчна смес, силиконова мазилка - гладка, зърнометрия 2 мм., цвят RAL 3014 и 3015; включително ъглови профили по външни ъгли </t>
    </r>
  </si>
  <si>
    <t xml:space="preserve">Обработка страници с шир. до 20 см. около отвори за врати и прозорци  с фасадна топлоизолационна система по външни стени ,върху съществуваща топлоизолация, включваща ХPS с деб. 3 см. и λ≤ 0.03 W/mK, дюбелиране, лепилна смес, стъклофибърна мрежа между 2 слоя шпакловъчна смес, силиконова мазилка - гладка, зърнометрия 2 мм., цвят RAL 3014 и 3015; включително ъглови профили по външни ъгли </t>
  </si>
  <si>
    <t xml:space="preserve"> Фасадна топлоизолационна система по цокъл, включваща ХPS с деб. 5 см. и λ≤ 0.03 W/mK, дюбелиране с мин. 4 дюбела / м2, лепилна смес, стъклофибърна мрежа между 2 слоя шпакловъчна смес, силиконова мазилка - гладка, зърнометрия 2 мм., цвят RAL 7030; включително ъглови профили по външни ъгли </t>
  </si>
  <si>
    <t>Изработка, доставка и монтаж на предпазни решетки на прозорци над 2 м2 от рамка и оградна мрежа, рундиране и боядисване с емайллак за външна употреба, цвят RAL 9002 Бяло</t>
  </si>
  <si>
    <t>ІІ. 1.3</t>
  </si>
  <si>
    <t>по  ПОКРИВИ</t>
  </si>
  <si>
    <r>
      <t>Полагане на</t>
    </r>
    <r>
      <rPr>
        <sz val="11"/>
        <color theme="1"/>
        <rFont val="Arial"/>
        <family val="2"/>
        <charset val="204"/>
      </rPr>
      <t xml:space="preserve"> циментова замазка с наклон 3% по покрив, средна деб. 8 см за оформяне наклони покрив</t>
    </r>
  </si>
  <si>
    <t>Доставка и полагане на два пласта битумна рулонна хидроизолация, втория с посипка, върху армирана циментова замазка по покрив и бордове, включително битумен грунд</t>
  </si>
  <si>
    <t>Външна вароциментова мазилка по комини и циментова шпакловка</t>
  </si>
  <si>
    <t>Изработка  и монтаж пола от поцинкована ламарина с шир. до 80 см по борд  и обшивка около комини, покривни капандури, седящ олук и други отвори</t>
  </si>
  <si>
    <t>Доставка и монтаж на водосточни тръби от поцинкована ламарина, вкл. монтажни скоби</t>
  </si>
  <si>
    <t>Доставка и монтаж на водосборни казанчета от поцинкована ламарина</t>
  </si>
  <si>
    <r>
      <t>Грундиране и боядисване с емайллак за външна употреба, цвят RAL 8045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на улуци, водосточни тръби и казанчета, шапки на комини, покривна капандура и др.</t>
    </r>
  </si>
  <si>
    <t>ІІ 1.4</t>
  </si>
  <si>
    <t xml:space="preserve"> за ДРУГИ ВИДОВЕ СМР</t>
  </si>
  <si>
    <t>Други видове СМР - за целия обект</t>
  </si>
  <si>
    <t xml:space="preserve">Доставка, монтаж и демонтаж  на вътрешно  строително скеле за целия период на строителството / за фасади и покрив/
Забележка: Не се допуска закрепване на скелето към елементите на фасадата. </t>
  </si>
  <si>
    <t>Доставка на прахов пожарогасител 6кг</t>
  </si>
  <si>
    <t>Доставка на пожарогасител с въглероден диоксид</t>
  </si>
  <si>
    <t xml:space="preserve">Доставка и полагане на проводник AlMgSi  Ø8мм     </t>
  </si>
  <si>
    <t>м.</t>
  </si>
  <si>
    <t>Доставка и монтаж на дистанционни носачи</t>
  </si>
  <si>
    <t>Доставка и монтаж на aктивен мълниеприемник тип SCHIRTEC-A (комплект връх/горни електроди/ и тръбна основа).Време на изпреварване 60µs.</t>
  </si>
  <si>
    <t>Доставка и монтаж на мачта за мълниеприемник с h=3.00m, считано от горен ръб комин</t>
  </si>
  <si>
    <t>Доставка и монтаж на аксесоари за закрепяне на мачта към комин</t>
  </si>
  <si>
    <t>к-т</t>
  </si>
  <si>
    <t xml:space="preserve">Доставка и монтаж на ревизионна кутия с надпис "Мълниезащита", вкл. измервателна клема </t>
  </si>
  <si>
    <t>Доставка и монтаж на съединителни клеми</t>
  </si>
  <si>
    <t>Доставка и полагане на поцинкована шина 40/4мм</t>
  </si>
  <si>
    <t>Доставка и полагане на термосвиваем шлаух</t>
  </si>
  <si>
    <t>Измервания и изготвяне на протоколи от лицензирана фирма</t>
  </si>
  <si>
    <t xml:space="preserve">Доставка и монтаж на комплект заземителна уредба R≤10Ω </t>
  </si>
  <si>
    <t>Демонтиране и отстраняване от обекта на съществуваши тротоарни настилки</t>
  </si>
  <si>
    <t>Изнасяне от обекта, натоварване и транспорт на строителни отпадъци</t>
  </si>
  <si>
    <t>Тънък изкоп за подравняване на терена</t>
  </si>
  <si>
    <t>в т.ч.: машинен</t>
  </si>
  <si>
    <t xml:space="preserve"> ръчен </t>
  </si>
  <si>
    <t>Превоз на земни маси</t>
  </si>
  <si>
    <t xml:space="preserve">Доставка, полагане и уплътняване на пласт 10 см от трошен камък </t>
  </si>
  <si>
    <t>Доставка и разстилане на пласт 5 см от пясък</t>
  </si>
  <si>
    <t>Накстилка от тротоарни плочи 30х30х4.5 см върху цименто-пясъчен разтвор 1:3</t>
  </si>
  <si>
    <t>Превоз бетонови плочи, вкл. натоварване и разтоварване</t>
  </si>
  <si>
    <t>Доставка и полгане на градински бордюр 8х16х50 върху подложен бетон В7.5</t>
  </si>
  <si>
    <t>Превоз на градински бордюри, вкл. натоврване и разтоварване</t>
  </si>
  <si>
    <t>Полагане на синтетична ударопоглъщаща настилка с дебелина 4 см</t>
  </si>
  <si>
    <r>
      <t>м</t>
    </r>
    <r>
      <rPr>
        <vertAlign val="superscript"/>
        <sz val="11"/>
        <rFont val="Arial"/>
        <family val="2"/>
        <charset val="204"/>
      </rPr>
      <t>2</t>
    </r>
  </si>
  <si>
    <t>Полагане на плътен асфалтобетон</t>
  </si>
  <si>
    <r>
      <t>м</t>
    </r>
    <r>
      <rPr>
        <vertAlign val="superscript"/>
        <sz val="11"/>
        <rFont val="Arial"/>
        <family val="2"/>
        <charset val="204"/>
      </rPr>
      <t>3</t>
    </r>
  </si>
  <si>
    <t>Подложен бетон В 12,5 за бордюри</t>
  </si>
  <si>
    <t>Циментопясъчен разтвор за тротоарни плочи</t>
  </si>
  <si>
    <t>1</t>
  </si>
  <si>
    <t>Доставка и монтаж на обекта на преместваем фургон за временна канцелария</t>
  </si>
  <si>
    <t>2</t>
  </si>
  <si>
    <t>Доставка и монтаж на обекта на преместваем фургон за временна столова за работници</t>
  </si>
  <si>
    <t>3</t>
  </si>
  <si>
    <t>Доставка и монтаж на обекта на преместваем фургон за временно битово помещение за работници</t>
  </si>
  <si>
    <t>4</t>
  </si>
  <si>
    <t>Доставка и монтаж на обекта на контейнер за строителни отпадъци</t>
  </si>
  <si>
    <t>5</t>
  </si>
  <si>
    <t xml:space="preserve">Доставка и монтаж на тръбно фасадно скеле с предпазна мрежа и с проходен тунел под него
</t>
  </si>
  <si>
    <t>4526</t>
  </si>
  <si>
    <t>6</t>
  </si>
  <si>
    <t>Доставка и монтаж на временна ограда от метална мрежа</t>
  </si>
  <si>
    <t>148</t>
  </si>
  <si>
    <t>7</t>
  </si>
  <si>
    <t>Доставка и монтаж на табела задължително носене на    защитни каски</t>
  </si>
  <si>
    <t>8</t>
  </si>
  <si>
    <t>Доставка и монтаж на указателни табели</t>
  </si>
  <si>
    <t>9</t>
  </si>
  <si>
    <t>Доставка и монтаж на информационна  табела за вида и характеристиките на строежа</t>
  </si>
  <si>
    <t>10</t>
  </si>
  <si>
    <t>Доставка и монтаж на табела "Внимание, заобиколи,
 строителен обект"</t>
  </si>
  <si>
    <t>11</t>
  </si>
  <si>
    <t>Доставка и монтаж на табела временен Знак Б2 "Стоп"</t>
  </si>
  <si>
    <t>12</t>
  </si>
  <si>
    <t>Аптечка с консумативи за оказване на първа помощ</t>
  </si>
  <si>
    <t>13</t>
  </si>
  <si>
    <t>Сигнализация за бедствие, авария, пожар или злополука - сирена и мобилна свръзка</t>
  </si>
  <si>
    <t>14</t>
  </si>
  <si>
    <t>Доставка и монтаж на временно електрическо табло</t>
  </si>
  <si>
    <t>15</t>
  </si>
  <si>
    <t>Доставка и монтаж на противопожарно табло</t>
  </si>
  <si>
    <t>16</t>
  </si>
  <si>
    <t xml:space="preserve">Пожарогасител с пяна </t>
  </si>
  <si>
    <t>17</t>
  </si>
  <si>
    <t xml:space="preserve">Пожарогасител с СО2 </t>
  </si>
  <si>
    <t>18</t>
  </si>
  <si>
    <t xml:space="preserve">Кофпомпа с вода, боядисана в червен цвят </t>
  </si>
  <si>
    <t>19</t>
  </si>
  <si>
    <t xml:space="preserve">Съд с 200л вода, боядисан в червен цвят </t>
  </si>
  <si>
    <t>20</t>
  </si>
  <si>
    <t>Сандък с 0,5м3 пясък , боядисан в червен цвят</t>
  </si>
  <si>
    <t>21</t>
  </si>
  <si>
    <t>Кофа поцинкована, боядисана в червен цвят</t>
  </si>
  <si>
    <t>22</t>
  </si>
  <si>
    <t>Лопата крива, боядисана в червен цвят</t>
  </si>
  <si>
    <t>23</t>
  </si>
  <si>
    <t>Кирка, боядисана в червен цвят</t>
  </si>
  <si>
    <t>24</t>
  </si>
  <si>
    <t>Брадва, боядисана в червен цвят</t>
  </si>
  <si>
    <t>25</t>
  </si>
  <si>
    <t>Стълба, боядисана в червен цвят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</si>
</sst>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1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4" fontId="9" fillId="0" borderId="1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9" fillId="0" borderId="3" xfId="0" applyNumberFormat="1" applyFont="1" applyBorder="1"/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top" wrapText="1"/>
    </xf>
    <xf numFmtId="2" fontId="2" fillId="0" borderId="0" xfId="0" applyNumberFormat="1" applyFont="1" applyFill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9" fillId="3" borderId="1" xfId="0" applyNumberFormat="1" applyFont="1" applyFill="1" applyBorder="1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center" wrapText="1"/>
    </xf>
    <xf numFmtId="0" fontId="2" fillId="2" borderId="0" xfId="0" applyFont="1" applyFill="1"/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2" borderId="0" xfId="0" applyFont="1" applyFill="1"/>
    <xf numFmtId="4" fontId="2" fillId="0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7" fillId="0" borderId="0" xfId="0" applyFont="1" applyFill="1"/>
    <xf numFmtId="4" fontId="2" fillId="2" borderId="1" xfId="0" applyNumberFormat="1" applyFont="1" applyFill="1" applyBorder="1" applyAlignment="1">
      <alignment vertical="top" wrapText="1"/>
    </xf>
    <xf numFmtId="0" fontId="17" fillId="2" borderId="0" xfId="0" applyFont="1" applyFill="1"/>
    <xf numFmtId="0" fontId="16" fillId="0" borderId="0" xfId="0" applyFont="1" applyFill="1"/>
    <xf numFmtId="0" fontId="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2" fillId="2" borderId="2" xfId="0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 wrapText="1"/>
    </xf>
    <xf numFmtId="4" fontId="1" fillId="3" borderId="3" xfId="2" applyNumberFormat="1" applyFont="1" applyFill="1" applyBorder="1" applyAlignment="1">
      <alignment vertical="center" wrapText="1"/>
    </xf>
    <xf numFmtId="0" fontId="5" fillId="3" borderId="1" xfId="3" applyFont="1" applyFill="1" applyBorder="1" applyAlignment="1">
      <alignment vertical="center" wrapText="1"/>
    </xf>
    <xf numFmtId="0" fontId="3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14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15" fillId="2" borderId="1" xfId="0" applyFont="1" applyFill="1" applyBorder="1" applyAlignment="1">
      <alignment vertical="top" wrapText="1"/>
    </xf>
    <xf numFmtId="4" fontId="2" fillId="0" borderId="0" xfId="0" applyNumberFormat="1" applyFont="1"/>
    <xf numFmtId="1" fontId="15" fillId="0" borderId="0" xfId="0" applyNumberFormat="1" applyFont="1" applyFill="1"/>
    <xf numFmtId="1" fontId="15" fillId="0" borderId="0" xfId="0" applyNumberFormat="1" applyFont="1"/>
    <xf numFmtId="1" fontId="2" fillId="0" borderId="0" xfId="0" applyNumberFormat="1" applyFont="1" applyFill="1"/>
    <xf numFmtId="1" fontId="2" fillId="0" borderId="0" xfId="0" applyNumberFormat="1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0" xfId="2" applyFont="1" applyFill="1"/>
    <xf numFmtId="0" fontId="6" fillId="0" borderId="0" xfId="2" applyFont="1"/>
    <xf numFmtId="0" fontId="20" fillId="0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vertical="center" wrapText="1"/>
    </xf>
    <xf numFmtId="4" fontId="12" fillId="2" borderId="1" xfId="3" applyNumberFormat="1" applyFont="1" applyFill="1" applyBorder="1" applyAlignment="1">
      <alignment horizontal="right" vertical="center" wrapText="1"/>
    </xf>
    <xf numFmtId="0" fontId="12" fillId="2" borderId="0" xfId="3" applyFont="1" applyFill="1"/>
    <xf numFmtId="2" fontId="12" fillId="2" borderId="1" xfId="3" applyNumberFormat="1" applyFont="1" applyFill="1" applyBorder="1" applyAlignment="1">
      <alignment horizontal="right" vertical="center" wrapText="1"/>
    </xf>
    <xf numFmtId="4" fontId="12" fillId="2" borderId="1" xfId="3" applyNumberFormat="1" applyFont="1" applyFill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79"/>
  <sheetViews>
    <sheetView tabSelected="1" topLeftCell="A591" workbookViewId="0">
      <selection activeCell="B783" sqref="B783"/>
    </sheetView>
  </sheetViews>
  <sheetFormatPr defaultRowHeight="14.25" x14ac:dyDescent="0.2"/>
  <cols>
    <col min="1" max="1" width="9.42578125" style="1" customWidth="1"/>
    <col min="2" max="2" width="50.7109375" style="1" customWidth="1"/>
    <col min="3" max="3" width="9.140625" style="1"/>
    <col min="4" max="4" width="21.28515625" style="1" customWidth="1"/>
    <col min="5" max="5" width="13.28515625" style="1" customWidth="1"/>
    <col min="6" max="6" width="13.5703125" style="1" customWidth="1"/>
    <col min="7" max="7" width="9.140625" style="1"/>
    <col min="8" max="8" width="17.28515625" style="1" customWidth="1"/>
    <col min="9" max="11" width="9.140625" style="1"/>
    <col min="12" max="12" width="12.7109375" style="1" customWidth="1"/>
    <col min="13" max="13" width="13.140625" style="1" bestFit="1" customWidth="1"/>
    <col min="14" max="16384" width="9.140625" style="1"/>
  </cols>
  <sheetData>
    <row r="1" spans="1:13 16384:16384" s="3" customFormat="1" x14ac:dyDescent="0.2">
      <c r="A1" s="116" t="s">
        <v>3</v>
      </c>
      <c r="B1" s="116"/>
      <c r="C1" s="116"/>
      <c r="D1" s="116"/>
      <c r="E1" s="116"/>
    </row>
    <row r="2" spans="1:13 16384:16384" s="3" customFormat="1" ht="16.5" customHeight="1" x14ac:dyDescent="0.2">
      <c r="A2" s="116" t="s">
        <v>1</v>
      </c>
      <c r="B2" s="116"/>
      <c r="C2" s="116"/>
      <c r="D2" s="116"/>
      <c r="E2" s="116"/>
    </row>
    <row r="3" spans="1:13 16384:16384" s="3" customFormat="1" ht="16.5" customHeight="1" x14ac:dyDescent="0.2">
      <c r="A3" s="116" t="s">
        <v>2</v>
      </c>
      <c r="B3" s="116"/>
      <c r="C3" s="116"/>
      <c r="D3" s="116"/>
      <c r="E3" s="116"/>
    </row>
    <row r="4" spans="1:13 16384:16384" s="3" customFormat="1" ht="16.5" customHeight="1" x14ac:dyDescent="0.2">
      <c r="A4" s="116" t="s">
        <v>6</v>
      </c>
      <c r="B4" s="116"/>
      <c r="C4" s="116"/>
      <c r="D4" s="116"/>
      <c r="E4" s="116"/>
    </row>
    <row r="5" spans="1:13 16384:16384" s="3" customFormat="1" ht="19.5" customHeight="1" x14ac:dyDescent="0.2">
      <c r="A5" s="114" t="s">
        <v>4</v>
      </c>
      <c r="B5" s="114"/>
      <c r="C5" s="114"/>
      <c r="D5" s="114"/>
      <c r="E5" s="114"/>
    </row>
    <row r="7" spans="1:13 16384:16384" ht="15" x14ac:dyDescent="0.25">
      <c r="B7" s="117" t="s">
        <v>22</v>
      </c>
      <c r="C7" s="117"/>
      <c r="D7" s="117"/>
    </row>
    <row r="9" spans="1:13 16384:16384" ht="14.25" customHeight="1" x14ac:dyDescent="0.2">
      <c r="A9" s="115" t="s">
        <v>0</v>
      </c>
      <c r="B9" s="115" t="s">
        <v>8</v>
      </c>
      <c r="C9" s="115" t="s">
        <v>7</v>
      </c>
      <c r="D9" s="115" t="s">
        <v>188</v>
      </c>
      <c r="E9" s="118" t="s">
        <v>187</v>
      </c>
      <c r="F9" s="118" t="s">
        <v>189</v>
      </c>
    </row>
    <row r="10" spans="1:13 16384:16384" ht="14.25" customHeight="1" x14ac:dyDescent="0.2">
      <c r="A10" s="115"/>
      <c r="B10" s="115"/>
      <c r="C10" s="115"/>
      <c r="D10" s="115"/>
      <c r="E10" s="119"/>
      <c r="F10" s="119"/>
    </row>
    <row r="11" spans="1:13 16384:16384" ht="15" x14ac:dyDescent="0.2">
      <c r="A11" s="8">
        <v>1</v>
      </c>
      <c r="B11" s="8">
        <v>2</v>
      </c>
      <c r="C11" s="8">
        <v>3</v>
      </c>
      <c r="D11" s="9">
        <v>4</v>
      </c>
      <c r="E11" s="2"/>
      <c r="F11" s="2"/>
      <c r="XFD11" s="1">
        <f>SUM(A11:XFC11)</f>
        <v>10</v>
      </c>
    </row>
    <row r="12" spans="1:13 16384:16384" ht="15" x14ac:dyDescent="0.2">
      <c r="A12" s="8"/>
      <c r="B12" s="8"/>
      <c r="C12" s="8"/>
      <c r="D12" s="9"/>
      <c r="E12" s="2"/>
      <c r="F12" s="2"/>
    </row>
    <row r="13" spans="1:13 16384:16384" ht="15" x14ac:dyDescent="0.25">
      <c r="A13" s="46">
        <v>1</v>
      </c>
      <c r="B13" s="43" t="s">
        <v>23</v>
      </c>
      <c r="C13" s="46"/>
      <c r="D13" s="44"/>
      <c r="E13" s="47"/>
      <c r="F13" s="47"/>
      <c r="XFD13" s="1">
        <f>SUM(A13:XFC13)</f>
        <v>1</v>
      </c>
    </row>
    <row r="14" spans="1:13 16384:16384" ht="15" x14ac:dyDescent="0.2">
      <c r="A14" s="11"/>
      <c r="B14" s="11" t="s">
        <v>24</v>
      </c>
      <c r="C14" s="11"/>
      <c r="D14" s="11"/>
      <c r="E14" s="11"/>
      <c r="F14" s="11"/>
    </row>
    <row r="15" spans="1:13 16384:16384" ht="15" x14ac:dyDescent="0.25">
      <c r="A15" s="12" t="s">
        <v>25</v>
      </c>
      <c r="B15" s="13" t="s">
        <v>26</v>
      </c>
      <c r="C15" s="14"/>
      <c r="D15" s="14"/>
      <c r="E15" s="15"/>
      <c r="F15" s="15"/>
      <c r="M15" s="45"/>
    </row>
    <row r="16" spans="1:13 16384:16384" ht="15" x14ac:dyDescent="0.2">
      <c r="A16" s="16" t="s">
        <v>27</v>
      </c>
      <c r="B16" s="17" t="s">
        <v>28</v>
      </c>
      <c r="C16" s="14"/>
      <c r="D16" s="14"/>
      <c r="E16" s="15"/>
      <c r="F16" s="15"/>
    </row>
    <row r="17" spans="1:6 16382:16382" ht="15" x14ac:dyDescent="0.2">
      <c r="A17" s="12"/>
      <c r="B17" s="18" t="s">
        <v>29</v>
      </c>
      <c r="C17" s="14"/>
      <c r="D17" s="14"/>
      <c r="E17" s="15"/>
      <c r="F17" s="15"/>
    </row>
    <row r="18" spans="1:6 16382:16382" ht="28.5" x14ac:dyDescent="0.2">
      <c r="A18" s="14">
        <v>1</v>
      </c>
      <c r="B18" s="19" t="s">
        <v>30</v>
      </c>
      <c r="C18" s="20" t="s">
        <v>31</v>
      </c>
      <c r="D18" s="21">
        <v>10</v>
      </c>
      <c r="XFB18" s="1">
        <f>SUM(A18:XFA18)</f>
        <v>11</v>
      </c>
    </row>
    <row r="19" spans="1:6 16382:16382" ht="42.75" x14ac:dyDescent="0.2">
      <c r="A19" s="14">
        <f t="shared" ref="A19:A25" si="0">A18+1</f>
        <v>2</v>
      </c>
      <c r="B19" s="19" t="s">
        <v>32</v>
      </c>
      <c r="C19" s="20" t="s">
        <v>31</v>
      </c>
      <c r="D19" s="21">
        <v>10</v>
      </c>
      <c r="XFB19" s="1">
        <f>SUM(A19:XFA19)</f>
        <v>12</v>
      </c>
    </row>
    <row r="20" spans="1:6 16382:16382" x14ac:dyDescent="0.2">
      <c r="A20" s="14">
        <f t="shared" si="0"/>
        <v>3</v>
      </c>
      <c r="B20" s="19" t="s">
        <v>33</v>
      </c>
      <c r="C20" s="20" t="s">
        <v>31</v>
      </c>
      <c r="D20" s="21">
        <v>1</v>
      </c>
      <c r="XFB20" s="1">
        <f>SUM(A20:XFA20)</f>
        <v>4</v>
      </c>
    </row>
    <row r="21" spans="1:6 16382:16382" ht="42.75" x14ac:dyDescent="0.2">
      <c r="A21" s="14">
        <f t="shared" si="0"/>
        <v>4</v>
      </c>
      <c r="B21" s="23" t="s">
        <v>34</v>
      </c>
      <c r="C21" s="20" t="s">
        <v>35</v>
      </c>
      <c r="D21" s="21">
        <v>10</v>
      </c>
      <c r="XFB21" s="1">
        <f>SUM(A21:XFA21)</f>
        <v>14</v>
      </c>
    </row>
    <row r="22" spans="1:6 16382:16382" ht="42.75" x14ac:dyDescent="0.2">
      <c r="A22" s="14">
        <f t="shared" si="0"/>
        <v>5</v>
      </c>
      <c r="B22" s="23" t="s">
        <v>36</v>
      </c>
      <c r="C22" s="20" t="s">
        <v>37</v>
      </c>
      <c r="D22" s="21">
        <v>2</v>
      </c>
      <c r="XFB22" s="1">
        <f>SUM(A22:XFA22)</f>
        <v>7</v>
      </c>
    </row>
    <row r="23" spans="1:6 16382:16382" ht="42.75" x14ac:dyDescent="0.2">
      <c r="A23" s="14">
        <f t="shared" si="0"/>
        <v>6</v>
      </c>
      <c r="B23" s="23" t="s">
        <v>38</v>
      </c>
      <c r="C23" s="20" t="s">
        <v>31</v>
      </c>
      <c r="D23" s="21">
        <v>2</v>
      </c>
      <c r="XFB23" s="1">
        <f>SUM(A23:XFA23)</f>
        <v>8</v>
      </c>
    </row>
    <row r="24" spans="1:6 16382:16382" ht="28.5" x14ac:dyDescent="0.2">
      <c r="A24" s="14">
        <f t="shared" si="0"/>
        <v>7</v>
      </c>
      <c r="B24" s="23" t="s">
        <v>39</v>
      </c>
      <c r="C24" s="20" t="s">
        <v>40</v>
      </c>
      <c r="D24" s="21">
        <v>2</v>
      </c>
      <c r="XFB24" s="1">
        <f>SUM(A24:XFA24)</f>
        <v>9</v>
      </c>
    </row>
    <row r="25" spans="1:6 16382:16382" ht="42.75" x14ac:dyDescent="0.2">
      <c r="A25" s="14">
        <f t="shared" si="0"/>
        <v>8</v>
      </c>
      <c r="B25" s="23" t="s">
        <v>41</v>
      </c>
      <c r="C25" s="20" t="s">
        <v>35</v>
      </c>
      <c r="D25" s="21">
        <v>10</v>
      </c>
      <c r="XFB25" s="1">
        <f>SUM(A25:XFA25)</f>
        <v>18</v>
      </c>
    </row>
    <row r="26" spans="1:6 16382:16382" x14ac:dyDescent="0.2">
      <c r="A26" s="14"/>
      <c r="B26" s="23"/>
      <c r="C26" s="20"/>
      <c r="D26" s="21"/>
    </row>
    <row r="27" spans="1:6 16382:16382" x14ac:dyDescent="0.2">
      <c r="A27" s="14" t="s">
        <v>42</v>
      </c>
      <c r="B27" s="17" t="s">
        <v>43</v>
      </c>
      <c r="C27" s="14"/>
      <c r="D27" s="21"/>
    </row>
    <row r="28" spans="1:6 16382:16382" x14ac:dyDescent="0.2">
      <c r="A28" s="14"/>
      <c r="B28" s="17" t="s">
        <v>44</v>
      </c>
      <c r="C28" s="14"/>
      <c r="D28" s="21"/>
    </row>
    <row r="29" spans="1:6 16382:16382" ht="28.5" x14ac:dyDescent="0.2">
      <c r="A29" s="14">
        <v>1</v>
      </c>
      <c r="B29" s="19" t="s">
        <v>45</v>
      </c>
      <c r="C29" s="20" t="s">
        <v>46</v>
      </c>
      <c r="D29" s="24">
        <v>151.80000000000001</v>
      </c>
      <c r="XFB29" s="1">
        <f>SUM(A29:XFA29)</f>
        <v>152.80000000000001</v>
      </c>
    </row>
    <row r="30" spans="1:6 16382:16382" ht="28.5" x14ac:dyDescent="0.2">
      <c r="A30" s="14">
        <f t="shared" ref="A30:A39" si="1">A29+1</f>
        <v>2</v>
      </c>
      <c r="B30" s="19" t="s">
        <v>47</v>
      </c>
      <c r="C30" s="20" t="s">
        <v>48</v>
      </c>
      <c r="D30" s="21">
        <v>232.7</v>
      </c>
      <c r="XFB30" s="1">
        <f>SUM(A30:XFA30)</f>
        <v>234.7</v>
      </c>
    </row>
    <row r="31" spans="1:6 16382:16382" ht="57" x14ac:dyDescent="0.2">
      <c r="A31" s="14">
        <f t="shared" si="1"/>
        <v>3</v>
      </c>
      <c r="B31" s="23" t="s">
        <v>49</v>
      </c>
      <c r="C31" s="20" t="s">
        <v>35</v>
      </c>
      <c r="D31" s="21">
        <v>51</v>
      </c>
      <c r="XFB31" s="1">
        <f>SUM(A31:XFA31)</f>
        <v>54</v>
      </c>
    </row>
    <row r="32" spans="1:6 16382:16382" ht="42.75" x14ac:dyDescent="0.2">
      <c r="A32" s="14">
        <f t="shared" si="1"/>
        <v>4</v>
      </c>
      <c r="B32" s="23" t="s">
        <v>36</v>
      </c>
      <c r="C32" s="20" t="s">
        <v>37</v>
      </c>
      <c r="D32" s="21">
        <v>10</v>
      </c>
      <c r="XFB32" s="1">
        <f>SUM(A32:XFA32)</f>
        <v>14</v>
      </c>
    </row>
    <row r="33" spans="1:4 16382:16382" ht="42.75" x14ac:dyDescent="0.2">
      <c r="A33" s="14">
        <f t="shared" si="1"/>
        <v>5</v>
      </c>
      <c r="B33" s="23" t="s">
        <v>38</v>
      </c>
      <c r="C33" s="20" t="s">
        <v>31</v>
      </c>
      <c r="D33" s="21">
        <v>10</v>
      </c>
      <c r="XFB33" s="1">
        <f>SUM(A33:XFA33)</f>
        <v>15</v>
      </c>
    </row>
    <row r="34" spans="1:4 16382:16382" ht="42.75" x14ac:dyDescent="0.2">
      <c r="A34" s="14">
        <f t="shared" si="1"/>
        <v>6</v>
      </c>
      <c r="B34" s="23" t="s">
        <v>50</v>
      </c>
      <c r="C34" s="20" t="s">
        <v>40</v>
      </c>
      <c r="D34" s="21">
        <v>1</v>
      </c>
      <c r="XFB34" s="1">
        <f>SUM(A34:XFA34)</f>
        <v>7</v>
      </c>
    </row>
    <row r="35" spans="1:4 16382:16382" ht="42.75" x14ac:dyDescent="0.2">
      <c r="A35" s="14">
        <f t="shared" si="1"/>
        <v>7</v>
      </c>
      <c r="B35" s="23" t="s">
        <v>41</v>
      </c>
      <c r="C35" s="20" t="s">
        <v>35</v>
      </c>
      <c r="D35" s="21">
        <v>16</v>
      </c>
      <c r="XFB35" s="1">
        <f>SUM(A35:XFA35)</f>
        <v>23</v>
      </c>
    </row>
    <row r="36" spans="1:4 16382:16382" ht="28.5" x14ac:dyDescent="0.2">
      <c r="A36" s="14">
        <f t="shared" si="1"/>
        <v>8</v>
      </c>
      <c r="B36" s="23" t="s">
        <v>51</v>
      </c>
      <c r="C36" s="20" t="s">
        <v>40</v>
      </c>
      <c r="D36" s="21">
        <v>1</v>
      </c>
      <c r="XFB36" s="1">
        <f>SUM(A36:XFA36)</f>
        <v>9</v>
      </c>
    </row>
    <row r="37" spans="1:4 16382:16382" ht="57" x14ac:dyDescent="0.2">
      <c r="A37" s="14">
        <f t="shared" si="1"/>
        <v>9</v>
      </c>
      <c r="B37" s="23" t="s">
        <v>52</v>
      </c>
      <c r="C37" s="20" t="s">
        <v>35</v>
      </c>
      <c r="D37" s="21">
        <v>1</v>
      </c>
      <c r="XFB37" s="1">
        <f>SUM(A37:XFA37)</f>
        <v>10</v>
      </c>
    </row>
    <row r="38" spans="1:4 16382:16382" ht="28.5" x14ac:dyDescent="0.2">
      <c r="A38" s="14">
        <f t="shared" si="1"/>
        <v>10</v>
      </c>
      <c r="B38" s="23" t="s">
        <v>53</v>
      </c>
      <c r="C38" s="20" t="s">
        <v>31</v>
      </c>
      <c r="D38" s="21">
        <v>1</v>
      </c>
      <c r="XFB38" s="1">
        <f>SUM(A38:XFA38)</f>
        <v>11</v>
      </c>
    </row>
    <row r="39" spans="1:4 16382:16382" ht="42.75" x14ac:dyDescent="0.2">
      <c r="A39" s="14">
        <f t="shared" si="1"/>
        <v>11</v>
      </c>
      <c r="B39" s="23" t="s">
        <v>54</v>
      </c>
      <c r="C39" s="20" t="s">
        <v>35</v>
      </c>
      <c r="D39" s="21">
        <v>7</v>
      </c>
      <c r="XFB39" s="1">
        <f>SUM(A39:XFA39)</f>
        <v>18</v>
      </c>
    </row>
    <row r="40" spans="1:4 16382:16382" x14ac:dyDescent="0.2">
      <c r="A40" s="14"/>
      <c r="B40" s="19"/>
      <c r="C40" s="20"/>
      <c r="D40" s="21"/>
    </row>
    <row r="41" spans="1:4 16382:16382" ht="15" x14ac:dyDescent="0.2">
      <c r="A41" s="16" t="s">
        <v>55</v>
      </c>
      <c r="B41" s="17" t="s">
        <v>56</v>
      </c>
      <c r="C41" s="14"/>
      <c r="D41" s="21"/>
    </row>
    <row r="42" spans="1:4 16382:16382" x14ac:dyDescent="0.2">
      <c r="A42" s="14"/>
      <c r="B42" s="25" t="s">
        <v>44</v>
      </c>
      <c r="C42" s="14"/>
      <c r="D42" s="21"/>
    </row>
    <row r="43" spans="1:4 16382:16382" ht="28.5" x14ac:dyDescent="0.2">
      <c r="A43" s="14">
        <v>1</v>
      </c>
      <c r="B43" s="19" t="s">
        <v>57</v>
      </c>
      <c r="C43" s="20" t="s">
        <v>46</v>
      </c>
      <c r="D43" s="21">
        <v>161.5</v>
      </c>
      <c r="XFB43" s="1">
        <f>SUM(A43:XFA43)</f>
        <v>162.5</v>
      </c>
    </row>
    <row r="44" spans="1:4 16382:16382" ht="28.5" x14ac:dyDescent="0.2">
      <c r="A44" s="14">
        <f t="shared" ref="A44:A53" si="2">A43+1</f>
        <v>2</v>
      </c>
      <c r="B44" s="19" t="s">
        <v>58</v>
      </c>
      <c r="C44" s="20" t="s">
        <v>48</v>
      </c>
      <c r="D44" s="21">
        <v>248</v>
      </c>
      <c r="XFB44" s="1">
        <f>SUM(A44:XFA44)</f>
        <v>250</v>
      </c>
    </row>
    <row r="45" spans="1:4 16382:16382" ht="57" x14ac:dyDescent="0.2">
      <c r="A45" s="14">
        <f t="shared" si="2"/>
        <v>3</v>
      </c>
      <c r="B45" s="23" t="s">
        <v>49</v>
      </c>
      <c r="C45" s="20" t="s">
        <v>35</v>
      </c>
      <c r="D45" s="21">
        <v>51</v>
      </c>
      <c r="XFB45" s="1">
        <f>SUM(A45:XFA45)</f>
        <v>54</v>
      </c>
    </row>
    <row r="46" spans="1:4 16382:16382" ht="42.75" x14ac:dyDescent="0.2">
      <c r="A46" s="14">
        <f t="shared" si="2"/>
        <v>4</v>
      </c>
      <c r="B46" s="23" t="s">
        <v>36</v>
      </c>
      <c r="C46" s="20" t="s">
        <v>37</v>
      </c>
      <c r="D46" s="21">
        <v>1</v>
      </c>
      <c r="XFB46" s="1">
        <f>SUM(A46:XFA46)</f>
        <v>5</v>
      </c>
    </row>
    <row r="47" spans="1:4 16382:16382" ht="42.75" x14ac:dyDescent="0.2">
      <c r="A47" s="14">
        <f t="shared" si="2"/>
        <v>5</v>
      </c>
      <c r="B47" s="23" t="s">
        <v>38</v>
      </c>
      <c r="C47" s="20" t="s">
        <v>31</v>
      </c>
      <c r="D47" s="21">
        <v>10</v>
      </c>
      <c r="XFB47" s="1">
        <f>SUM(A47:XFA47)</f>
        <v>15</v>
      </c>
    </row>
    <row r="48" spans="1:4 16382:16382" ht="42.75" x14ac:dyDescent="0.2">
      <c r="A48" s="14">
        <f t="shared" si="2"/>
        <v>6</v>
      </c>
      <c r="B48" s="23" t="s">
        <v>50</v>
      </c>
      <c r="C48" s="20" t="s">
        <v>40</v>
      </c>
      <c r="D48" s="21">
        <v>1</v>
      </c>
      <c r="XFB48" s="1">
        <f>SUM(A48:XFA48)</f>
        <v>7</v>
      </c>
    </row>
    <row r="49" spans="1:4 16382:16382" ht="42.75" x14ac:dyDescent="0.2">
      <c r="A49" s="14">
        <f t="shared" si="2"/>
        <v>7</v>
      </c>
      <c r="B49" s="23" t="s">
        <v>41</v>
      </c>
      <c r="C49" s="20" t="s">
        <v>35</v>
      </c>
      <c r="D49" s="21">
        <v>15</v>
      </c>
      <c r="XFB49" s="1">
        <f>SUM(A49:XFA49)</f>
        <v>22</v>
      </c>
    </row>
    <row r="50" spans="1:4 16382:16382" ht="28.5" x14ac:dyDescent="0.2">
      <c r="A50" s="14">
        <f t="shared" si="2"/>
        <v>8</v>
      </c>
      <c r="B50" s="23" t="s">
        <v>51</v>
      </c>
      <c r="C50" s="20" t="s">
        <v>40</v>
      </c>
      <c r="D50" s="21">
        <v>1</v>
      </c>
      <c r="XFB50" s="1">
        <f>SUM(A50:XFA50)</f>
        <v>9</v>
      </c>
    </row>
    <row r="51" spans="1:4 16382:16382" ht="57" x14ac:dyDescent="0.2">
      <c r="A51" s="14">
        <f t="shared" si="2"/>
        <v>9</v>
      </c>
      <c r="B51" s="23" t="s">
        <v>52</v>
      </c>
      <c r="C51" s="20" t="s">
        <v>35</v>
      </c>
      <c r="D51" s="21">
        <v>1</v>
      </c>
      <c r="XFB51" s="1">
        <f>SUM(A51:XFA51)</f>
        <v>10</v>
      </c>
    </row>
    <row r="52" spans="1:4 16382:16382" ht="28.5" x14ac:dyDescent="0.2">
      <c r="A52" s="14">
        <f t="shared" si="2"/>
        <v>10</v>
      </c>
      <c r="B52" s="23" t="s">
        <v>53</v>
      </c>
      <c r="C52" s="20" t="s">
        <v>31</v>
      </c>
      <c r="D52" s="21">
        <v>1</v>
      </c>
      <c r="XFB52" s="1">
        <f>SUM(A52:XFA52)</f>
        <v>11</v>
      </c>
    </row>
    <row r="53" spans="1:4 16382:16382" ht="42.75" x14ac:dyDescent="0.2">
      <c r="A53" s="14">
        <f t="shared" si="2"/>
        <v>11</v>
      </c>
      <c r="B53" s="23" t="s">
        <v>54</v>
      </c>
      <c r="C53" s="20" t="s">
        <v>35</v>
      </c>
      <c r="D53" s="21">
        <v>7</v>
      </c>
      <c r="XFB53" s="1">
        <f>SUM(A53:XFA53)</f>
        <v>18</v>
      </c>
    </row>
    <row r="54" spans="1:4 16382:16382" x14ac:dyDescent="0.2">
      <c r="A54" s="14"/>
      <c r="B54" s="23"/>
      <c r="C54" s="20"/>
      <c r="D54" s="21"/>
    </row>
    <row r="55" spans="1:4 16382:16382" ht="15" x14ac:dyDescent="0.2">
      <c r="A55" s="16" t="s">
        <v>59</v>
      </c>
      <c r="B55" s="17" t="s">
        <v>60</v>
      </c>
      <c r="C55" s="20"/>
      <c r="D55" s="21"/>
    </row>
    <row r="56" spans="1:4 16382:16382" x14ac:dyDescent="0.2">
      <c r="A56" s="14"/>
      <c r="B56" s="17" t="s">
        <v>44</v>
      </c>
      <c r="C56" s="20"/>
      <c r="D56" s="21"/>
    </row>
    <row r="57" spans="1:4 16382:16382" ht="28.5" x14ac:dyDescent="0.2">
      <c r="A57" s="14">
        <v>1</v>
      </c>
      <c r="B57" s="19" t="s">
        <v>61</v>
      </c>
      <c r="C57" s="20" t="s">
        <v>48</v>
      </c>
      <c r="D57" s="21">
        <v>636.29999999999995</v>
      </c>
      <c r="XFB57" s="1">
        <f>SUM(A57:XFA57)</f>
        <v>637.29999999999995</v>
      </c>
    </row>
    <row r="58" spans="1:4 16382:16382" ht="28.5" x14ac:dyDescent="0.2">
      <c r="A58" s="14">
        <f>A57+1</f>
        <v>2</v>
      </c>
      <c r="B58" s="19" t="s">
        <v>62</v>
      </c>
      <c r="C58" s="20" t="s">
        <v>31</v>
      </c>
      <c r="D58" s="21">
        <v>5</v>
      </c>
      <c r="XFB58" s="1">
        <f>SUM(A58:XFA58)</f>
        <v>7</v>
      </c>
    </row>
    <row r="59" spans="1:4 16382:16382" ht="28.5" x14ac:dyDescent="0.2">
      <c r="A59" s="14">
        <f>A58+1</f>
        <v>3</v>
      </c>
      <c r="B59" s="19" t="s">
        <v>63</v>
      </c>
      <c r="C59" s="20" t="s">
        <v>48</v>
      </c>
      <c r="D59" s="21">
        <v>636.79999999999995</v>
      </c>
      <c r="XFB59" s="1">
        <f>SUM(A59:XFA59)</f>
        <v>639.79999999999995</v>
      </c>
    </row>
    <row r="60" spans="1:4 16382:16382" x14ac:dyDescent="0.2">
      <c r="A60" s="14">
        <f>A59+1</f>
        <v>4</v>
      </c>
      <c r="B60" s="19" t="s">
        <v>64</v>
      </c>
      <c r="C60" s="20" t="s">
        <v>48</v>
      </c>
      <c r="D60" s="21">
        <v>636.79999999999995</v>
      </c>
      <c r="XFB60" s="1">
        <f>SUM(A60:XFA60)</f>
        <v>640.79999999999995</v>
      </c>
    </row>
    <row r="61" spans="1:4 16382:16382" ht="42.75" x14ac:dyDescent="0.2">
      <c r="A61" s="14">
        <f t="shared" ref="A61:A69" si="3">A60+1</f>
        <v>5</v>
      </c>
      <c r="B61" s="19" t="s">
        <v>65</v>
      </c>
      <c r="C61" s="20" t="s">
        <v>66</v>
      </c>
      <c r="D61" s="21">
        <v>25</v>
      </c>
      <c r="XFB61" s="1">
        <f>SUM(A61:XFA61)</f>
        <v>30</v>
      </c>
    </row>
    <row r="62" spans="1:4 16382:16382" ht="57" x14ac:dyDescent="0.2">
      <c r="A62" s="14">
        <f t="shared" si="3"/>
        <v>6</v>
      </c>
      <c r="B62" s="19" t="s">
        <v>67</v>
      </c>
      <c r="C62" s="20" t="s">
        <v>46</v>
      </c>
      <c r="D62" s="21">
        <v>120</v>
      </c>
      <c r="XFB62" s="1">
        <f>SUM(A62:XFA62)</f>
        <v>126</v>
      </c>
    </row>
    <row r="63" spans="1:4 16382:16382" ht="28.5" x14ac:dyDescent="0.2">
      <c r="A63" s="14">
        <f t="shared" si="3"/>
        <v>7</v>
      </c>
      <c r="B63" s="19" t="s">
        <v>68</v>
      </c>
      <c r="C63" s="20" t="s">
        <v>46</v>
      </c>
      <c r="D63" s="21">
        <v>13</v>
      </c>
      <c r="XFB63" s="1">
        <f>SUM(A63:XFA63)</f>
        <v>20</v>
      </c>
    </row>
    <row r="64" spans="1:4 16382:16382" ht="28.5" x14ac:dyDescent="0.2">
      <c r="A64" s="14">
        <f t="shared" si="3"/>
        <v>8</v>
      </c>
      <c r="B64" s="19" t="s">
        <v>69</v>
      </c>
      <c r="C64" s="20" t="s">
        <v>35</v>
      </c>
      <c r="D64" s="21">
        <v>13</v>
      </c>
      <c r="XFB64" s="1">
        <f>SUM(A64:XFA64)</f>
        <v>21</v>
      </c>
    </row>
    <row r="65" spans="1:4 16382:16382" ht="28.5" x14ac:dyDescent="0.2">
      <c r="A65" s="14">
        <f t="shared" si="3"/>
        <v>9</v>
      </c>
      <c r="B65" s="19" t="s">
        <v>70</v>
      </c>
      <c r="C65" s="20" t="s">
        <v>46</v>
      </c>
      <c r="D65" s="21">
        <v>120</v>
      </c>
      <c r="XFB65" s="1">
        <f>SUM(A65:XFA65)</f>
        <v>129</v>
      </c>
    </row>
    <row r="66" spans="1:4 16382:16382" x14ac:dyDescent="0.2">
      <c r="A66" s="14">
        <f t="shared" si="3"/>
        <v>10</v>
      </c>
      <c r="B66" s="19" t="s">
        <v>71</v>
      </c>
      <c r="C66" s="20" t="s">
        <v>35</v>
      </c>
      <c r="D66" s="21">
        <v>1</v>
      </c>
      <c r="XFB66" s="1">
        <f>SUM(A66:XFA66)</f>
        <v>11</v>
      </c>
    </row>
    <row r="67" spans="1:4 16382:16382" ht="42.75" x14ac:dyDescent="0.2">
      <c r="A67" s="14">
        <f t="shared" si="3"/>
        <v>11</v>
      </c>
      <c r="B67" s="19" t="s">
        <v>72</v>
      </c>
      <c r="C67" s="20" t="s">
        <v>35</v>
      </c>
      <c r="D67" s="21">
        <v>1</v>
      </c>
      <c r="XFB67" s="1">
        <f>SUM(A67:XFA67)</f>
        <v>12</v>
      </c>
    </row>
    <row r="68" spans="1:4 16382:16382" ht="42.75" x14ac:dyDescent="0.2">
      <c r="A68" s="14">
        <f t="shared" si="3"/>
        <v>12</v>
      </c>
      <c r="B68" s="19" t="s">
        <v>73</v>
      </c>
      <c r="C68" s="20" t="s">
        <v>35</v>
      </c>
      <c r="D68" s="21">
        <v>1</v>
      </c>
      <c r="XFB68" s="1">
        <f>SUM(A68:XFA68)</f>
        <v>13</v>
      </c>
    </row>
    <row r="69" spans="1:4 16382:16382" ht="42.75" x14ac:dyDescent="0.2">
      <c r="A69" s="14">
        <f t="shared" si="3"/>
        <v>13</v>
      </c>
      <c r="B69" s="19" t="s">
        <v>74</v>
      </c>
      <c r="C69" s="20" t="s">
        <v>35</v>
      </c>
      <c r="D69" s="21">
        <v>1</v>
      </c>
      <c r="XFB69" s="1">
        <f>SUM(A69:XFA69)</f>
        <v>14</v>
      </c>
    </row>
    <row r="70" spans="1:4 16382:16382" x14ac:dyDescent="0.2">
      <c r="A70" s="14"/>
      <c r="B70" s="19"/>
      <c r="C70" s="20"/>
      <c r="D70" s="21"/>
    </row>
    <row r="71" spans="1:4 16382:16382" ht="15" x14ac:dyDescent="0.2">
      <c r="A71" s="16" t="s">
        <v>75</v>
      </c>
      <c r="B71" s="17" t="s">
        <v>76</v>
      </c>
      <c r="C71" s="20"/>
      <c r="D71" s="21"/>
    </row>
    <row r="72" spans="1:4 16382:16382" ht="15" x14ac:dyDescent="0.2">
      <c r="A72" s="16"/>
      <c r="B72" s="17" t="s">
        <v>44</v>
      </c>
      <c r="C72" s="20"/>
      <c r="D72" s="21"/>
    </row>
    <row r="73" spans="1:4 16382:16382" ht="28.5" x14ac:dyDescent="0.2">
      <c r="A73" s="14">
        <v>1</v>
      </c>
      <c r="B73" s="19" t="s">
        <v>77</v>
      </c>
      <c r="C73" s="20" t="s">
        <v>35</v>
      </c>
      <c r="D73" s="21">
        <v>22</v>
      </c>
      <c r="XFB73" s="1">
        <f>SUM(A73:XFA73)</f>
        <v>23</v>
      </c>
    </row>
    <row r="74" spans="1:4 16382:16382" ht="28.5" x14ac:dyDescent="0.2">
      <c r="A74" s="14">
        <f>A73+1</f>
        <v>2</v>
      </c>
      <c r="B74" s="19" t="s">
        <v>78</v>
      </c>
      <c r="C74" s="20" t="s">
        <v>35</v>
      </c>
      <c r="D74" s="21">
        <v>20</v>
      </c>
      <c r="XFB74" s="1">
        <f>SUM(A74:XFA74)</f>
        <v>22</v>
      </c>
    </row>
    <row r="75" spans="1:4 16382:16382" ht="28.5" x14ac:dyDescent="0.2">
      <c r="A75" s="14">
        <f>A74+1</f>
        <v>3</v>
      </c>
      <c r="B75" s="19" t="s">
        <v>79</v>
      </c>
      <c r="C75" s="20" t="s">
        <v>35</v>
      </c>
      <c r="D75" s="21">
        <v>2</v>
      </c>
      <c r="XFB75" s="1">
        <f>SUM(A75:XFA75)</f>
        <v>5</v>
      </c>
    </row>
    <row r="76" spans="1:4 16382:16382" ht="28.5" x14ac:dyDescent="0.2">
      <c r="A76" s="14">
        <f>A75+1</f>
        <v>4</v>
      </c>
      <c r="B76" s="19" t="s">
        <v>80</v>
      </c>
      <c r="C76" s="20" t="s">
        <v>35</v>
      </c>
      <c r="D76" s="21">
        <v>2</v>
      </c>
      <c r="XFB76" s="1">
        <f>SUM(A76:XFA76)</f>
        <v>6</v>
      </c>
    </row>
    <row r="77" spans="1:4 16382:16382" x14ac:dyDescent="0.2">
      <c r="A77" s="14"/>
      <c r="B77" s="19"/>
      <c r="C77" s="20"/>
      <c r="D77" s="21"/>
    </row>
    <row r="78" spans="1:4 16382:16382" ht="15" x14ac:dyDescent="0.2">
      <c r="A78" s="16" t="s">
        <v>81</v>
      </c>
      <c r="B78" s="26" t="s">
        <v>82</v>
      </c>
      <c r="C78" s="20"/>
      <c r="D78" s="21"/>
    </row>
    <row r="79" spans="1:4 16382:16382" x14ac:dyDescent="0.2">
      <c r="A79" s="14">
        <v>1</v>
      </c>
      <c r="B79" s="23" t="s">
        <v>83</v>
      </c>
      <c r="C79" s="20" t="s">
        <v>66</v>
      </c>
      <c r="D79" s="21">
        <v>205</v>
      </c>
      <c r="XFB79" s="1">
        <f>SUM(A79:XFA79)</f>
        <v>206</v>
      </c>
    </row>
    <row r="80" spans="1:4 16382:16382" ht="28.5" x14ac:dyDescent="0.2">
      <c r="A80" s="14">
        <f>A79+1</f>
        <v>2</v>
      </c>
      <c r="B80" s="23" t="s">
        <v>84</v>
      </c>
      <c r="C80" s="20" t="s">
        <v>66</v>
      </c>
      <c r="D80" s="21">
        <v>205</v>
      </c>
      <c r="XFB80" s="1">
        <f>SUM(A80:XFA80)</f>
        <v>207</v>
      </c>
    </row>
    <row r="81" spans="1:4 16382:16382" x14ac:dyDescent="0.2">
      <c r="A81" s="14">
        <f>A80+1</f>
        <v>3</v>
      </c>
      <c r="B81" s="23" t="s">
        <v>85</v>
      </c>
      <c r="C81" s="20" t="s">
        <v>66</v>
      </c>
      <c r="D81" s="21">
        <v>205</v>
      </c>
      <c r="XFB81" s="1">
        <f>SUM(A81:XFA81)</f>
        <v>208</v>
      </c>
    </row>
    <row r="82" spans="1:4 16382:16382" x14ac:dyDescent="0.2">
      <c r="A82" s="14"/>
      <c r="B82" s="19"/>
      <c r="C82" s="20"/>
      <c r="D82" s="27"/>
    </row>
    <row r="83" spans="1:4 16382:16382" ht="15" x14ac:dyDescent="0.2">
      <c r="A83" s="16" t="s">
        <v>86</v>
      </c>
      <c r="B83" s="17" t="s">
        <v>87</v>
      </c>
      <c r="C83" s="14"/>
      <c r="D83" s="27"/>
    </row>
    <row r="84" spans="1:4 16382:16382" ht="15" x14ac:dyDescent="0.2">
      <c r="A84" s="16" t="s">
        <v>88</v>
      </c>
      <c r="B84" s="28" t="s">
        <v>89</v>
      </c>
      <c r="C84" s="14"/>
      <c r="D84" s="27"/>
    </row>
    <row r="85" spans="1:4 16382:16382" ht="28.5" x14ac:dyDescent="0.2">
      <c r="A85" s="14">
        <v>1</v>
      </c>
      <c r="B85" s="29" t="s">
        <v>90</v>
      </c>
      <c r="C85" s="20" t="s">
        <v>48</v>
      </c>
      <c r="D85" s="30">
        <v>145</v>
      </c>
      <c r="XFB85" s="1">
        <f>SUM(A85:XFA85)</f>
        <v>146</v>
      </c>
    </row>
    <row r="86" spans="1:4 16382:16382" ht="57" x14ac:dyDescent="0.2">
      <c r="A86" s="14">
        <f>A85+1</f>
        <v>2</v>
      </c>
      <c r="B86" s="29" t="s">
        <v>91</v>
      </c>
      <c r="C86" s="20" t="s">
        <v>48</v>
      </c>
      <c r="D86" s="30">
        <v>35.700000000000003</v>
      </c>
      <c r="XFB86" s="1">
        <f>SUM(A86:XFA86)</f>
        <v>37.700000000000003</v>
      </c>
    </row>
    <row r="87" spans="1:4 16382:16382" ht="42.75" x14ac:dyDescent="0.2">
      <c r="A87" s="14">
        <f>A86+1</f>
        <v>3</v>
      </c>
      <c r="B87" s="29" t="s">
        <v>92</v>
      </c>
      <c r="C87" s="20" t="s">
        <v>46</v>
      </c>
      <c r="D87" s="30">
        <v>23.5</v>
      </c>
      <c r="XFB87" s="1">
        <f>SUM(A87:XFA87)</f>
        <v>26.5</v>
      </c>
    </row>
    <row r="88" spans="1:4 16382:16382" ht="57" x14ac:dyDescent="0.2">
      <c r="A88" s="14">
        <f>A87+1</f>
        <v>4</v>
      </c>
      <c r="B88" s="29" t="s">
        <v>93</v>
      </c>
      <c r="C88" s="20" t="s">
        <v>31</v>
      </c>
      <c r="D88" s="30">
        <v>4</v>
      </c>
      <c r="XFB88" s="1">
        <f>SUM(A88:XFA88)</f>
        <v>8</v>
      </c>
    </row>
    <row r="89" spans="1:4 16382:16382" ht="42.75" x14ac:dyDescent="0.2">
      <c r="A89" s="31">
        <f>A88+1</f>
        <v>5</v>
      </c>
      <c r="B89" s="32" t="s">
        <v>94</v>
      </c>
      <c r="C89" s="33" t="s">
        <v>31</v>
      </c>
      <c r="D89" s="30">
        <v>3</v>
      </c>
      <c r="XFB89" s="1">
        <f>SUM(A89:XFA89)</f>
        <v>8</v>
      </c>
    </row>
    <row r="90" spans="1:4 16382:16382" ht="42.75" x14ac:dyDescent="0.2">
      <c r="A90" s="14">
        <f t="shared" ref="A90:A101" si="4">A89+1</f>
        <v>6</v>
      </c>
      <c r="B90" s="29" t="s">
        <v>95</v>
      </c>
      <c r="C90" s="20" t="s">
        <v>48</v>
      </c>
      <c r="D90" s="21">
        <v>14</v>
      </c>
      <c r="XFB90" s="1">
        <f>SUM(A90:XFA90)</f>
        <v>20</v>
      </c>
    </row>
    <row r="91" spans="1:4 16382:16382" ht="57" x14ac:dyDescent="0.2">
      <c r="A91" s="14">
        <f t="shared" si="4"/>
        <v>7</v>
      </c>
      <c r="B91" s="34" t="s">
        <v>96</v>
      </c>
      <c r="C91" s="20" t="s">
        <v>31</v>
      </c>
      <c r="D91" s="35">
        <v>1</v>
      </c>
      <c r="XFB91" s="1">
        <f>SUM(A91:XFA91)</f>
        <v>8</v>
      </c>
    </row>
    <row r="92" spans="1:4 16382:16382" ht="57" x14ac:dyDescent="0.2">
      <c r="A92" s="14">
        <f t="shared" si="4"/>
        <v>8</v>
      </c>
      <c r="B92" s="23" t="s">
        <v>97</v>
      </c>
      <c r="C92" s="20" t="s">
        <v>48</v>
      </c>
      <c r="D92" s="30">
        <v>420</v>
      </c>
      <c r="XFB92" s="1">
        <f>SUM(A92:XFA92)</f>
        <v>428</v>
      </c>
    </row>
    <row r="93" spans="1:4 16382:16382" ht="42.75" x14ac:dyDescent="0.2">
      <c r="A93" s="14">
        <f t="shared" si="4"/>
        <v>9</v>
      </c>
      <c r="B93" s="34" t="s">
        <v>98</v>
      </c>
      <c r="C93" s="20" t="s">
        <v>46</v>
      </c>
      <c r="D93" s="30">
        <v>14.5</v>
      </c>
      <c r="XFB93" s="1">
        <f>SUM(A93:XFA93)</f>
        <v>23.5</v>
      </c>
    </row>
    <row r="94" spans="1:4 16382:16382" ht="28.5" x14ac:dyDescent="0.2">
      <c r="A94" s="14">
        <f t="shared" si="4"/>
        <v>10</v>
      </c>
      <c r="B94" s="34" t="s">
        <v>99</v>
      </c>
      <c r="C94" s="20" t="s">
        <v>48</v>
      </c>
      <c r="D94" s="30">
        <v>109.7</v>
      </c>
      <c r="XFB94" s="1">
        <f>SUM(A94:XFA94)</f>
        <v>119.7</v>
      </c>
    </row>
    <row r="95" spans="1:4 16382:16382" x14ac:dyDescent="0.2">
      <c r="A95" s="14">
        <f t="shared" si="4"/>
        <v>11</v>
      </c>
      <c r="B95" s="29" t="s">
        <v>100</v>
      </c>
      <c r="C95" s="20" t="s">
        <v>48</v>
      </c>
      <c r="D95" s="35">
        <v>420</v>
      </c>
      <c r="XFB95" s="1">
        <f>SUM(A95:XFA95)</f>
        <v>431</v>
      </c>
    </row>
    <row r="96" spans="1:4 16382:16382" x14ac:dyDescent="0.2">
      <c r="A96" s="14">
        <f t="shared" si="4"/>
        <v>12</v>
      </c>
      <c r="B96" s="29" t="s">
        <v>101</v>
      </c>
      <c r="C96" s="20" t="s">
        <v>48</v>
      </c>
      <c r="D96" s="35">
        <v>109.7</v>
      </c>
      <c r="XFB96" s="1">
        <f>SUM(A96:XFA96)</f>
        <v>121.7</v>
      </c>
    </row>
    <row r="97" spans="1:4 16382:16382" ht="28.5" x14ac:dyDescent="0.2">
      <c r="A97" s="14">
        <f t="shared" si="4"/>
        <v>13</v>
      </c>
      <c r="B97" s="29" t="s">
        <v>102</v>
      </c>
      <c r="C97" s="20" t="s">
        <v>48</v>
      </c>
      <c r="D97" s="35">
        <v>529.70000000000005</v>
      </c>
      <c r="XFB97" s="1">
        <f>SUM(A97:XFA97)</f>
        <v>542.70000000000005</v>
      </c>
    </row>
    <row r="98" spans="1:4 16382:16382" x14ac:dyDescent="0.2">
      <c r="A98" s="14">
        <f t="shared" si="4"/>
        <v>14</v>
      </c>
      <c r="B98" s="29" t="s">
        <v>103</v>
      </c>
      <c r="C98" s="20" t="s">
        <v>46</v>
      </c>
      <c r="D98" s="35">
        <v>138</v>
      </c>
      <c r="XFB98" s="1">
        <f>SUM(A98:XFA98)</f>
        <v>152</v>
      </c>
    </row>
    <row r="99" spans="1:4 16382:16382" ht="42.75" x14ac:dyDescent="0.2">
      <c r="A99" s="14">
        <f t="shared" si="4"/>
        <v>15</v>
      </c>
      <c r="B99" s="19" t="s">
        <v>104</v>
      </c>
      <c r="C99" s="20" t="s">
        <v>35</v>
      </c>
      <c r="D99" s="21">
        <v>10</v>
      </c>
      <c r="XFB99" s="1">
        <f>SUM(A99:XFA99)</f>
        <v>25</v>
      </c>
    </row>
    <row r="100" spans="1:4 16382:16382" ht="42.75" x14ac:dyDescent="0.2">
      <c r="A100" s="14">
        <f t="shared" si="4"/>
        <v>16</v>
      </c>
      <c r="B100" s="19" t="s">
        <v>105</v>
      </c>
      <c r="C100" s="20" t="s">
        <v>35</v>
      </c>
      <c r="D100" s="21">
        <v>2</v>
      </c>
      <c r="XFB100" s="1">
        <f>SUM(A100:XFA100)</f>
        <v>18</v>
      </c>
    </row>
    <row r="101" spans="1:4 16382:16382" ht="28.5" x14ac:dyDescent="0.2">
      <c r="A101" s="14">
        <f t="shared" si="4"/>
        <v>17</v>
      </c>
      <c r="B101" s="19" t="s">
        <v>106</v>
      </c>
      <c r="C101" s="20" t="s">
        <v>35</v>
      </c>
      <c r="D101" s="21">
        <v>10</v>
      </c>
      <c r="XFB101" s="1">
        <f>SUM(A101:XFA101)</f>
        <v>27</v>
      </c>
    </row>
    <row r="102" spans="1:4 16382:16382" x14ac:dyDescent="0.2">
      <c r="A102" s="14"/>
      <c r="B102" s="19"/>
      <c r="C102" s="20"/>
      <c r="D102" s="27"/>
    </row>
    <row r="103" spans="1:4 16382:16382" x14ac:dyDescent="0.2">
      <c r="A103" s="14" t="s">
        <v>107</v>
      </c>
      <c r="B103" s="17" t="s">
        <v>108</v>
      </c>
      <c r="C103" s="14"/>
      <c r="D103" s="27"/>
    </row>
    <row r="104" spans="1:4 16382:16382" ht="45" x14ac:dyDescent="0.2">
      <c r="A104" s="14"/>
      <c r="B104" s="36" t="s">
        <v>109</v>
      </c>
      <c r="C104" s="20"/>
      <c r="D104" s="35"/>
    </row>
    <row r="105" spans="1:4 16382:16382" ht="28.5" x14ac:dyDescent="0.2">
      <c r="A105" s="14">
        <f t="shared" ref="A105:A122" si="5">A104+1</f>
        <v>1</v>
      </c>
      <c r="B105" s="29" t="s">
        <v>110</v>
      </c>
      <c r="C105" s="20" t="s">
        <v>48</v>
      </c>
      <c r="D105" s="30">
        <v>23</v>
      </c>
      <c r="XFB105" s="1">
        <f>SUM(A105:XFA105)</f>
        <v>24</v>
      </c>
    </row>
    <row r="106" spans="1:4 16382:16382" ht="57" x14ac:dyDescent="0.2">
      <c r="A106" s="14">
        <f t="shared" si="5"/>
        <v>2</v>
      </c>
      <c r="B106" s="29" t="s">
        <v>111</v>
      </c>
      <c r="C106" s="20" t="s">
        <v>48</v>
      </c>
      <c r="D106" s="30">
        <v>14.5</v>
      </c>
      <c r="XFB106" s="1">
        <f>SUM(A106:XFA106)</f>
        <v>16.5</v>
      </c>
    </row>
    <row r="107" spans="1:4 16382:16382" ht="71.25" x14ac:dyDescent="0.2">
      <c r="A107" s="14">
        <f t="shared" si="5"/>
        <v>3</v>
      </c>
      <c r="B107" s="29" t="s">
        <v>112</v>
      </c>
      <c r="C107" s="20" t="s">
        <v>46</v>
      </c>
      <c r="D107" s="30">
        <v>10.7</v>
      </c>
      <c r="XFB107" s="1">
        <f>SUM(A107:XFA107)</f>
        <v>13.7</v>
      </c>
    </row>
    <row r="108" spans="1:4 16382:16382" ht="42.75" x14ac:dyDescent="0.2">
      <c r="A108" s="14">
        <f t="shared" si="5"/>
        <v>4</v>
      </c>
      <c r="B108" s="29" t="s">
        <v>113</v>
      </c>
      <c r="C108" s="20" t="s">
        <v>48</v>
      </c>
      <c r="D108" s="30">
        <v>1.7</v>
      </c>
      <c r="XFB108" s="1">
        <f>SUM(A108:XFA108)</f>
        <v>5.7</v>
      </c>
    </row>
    <row r="109" spans="1:4 16382:16382" ht="57" x14ac:dyDescent="0.2">
      <c r="A109" s="14">
        <f t="shared" si="5"/>
        <v>5</v>
      </c>
      <c r="B109" s="29" t="s">
        <v>114</v>
      </c>
      <c r="C109" s="20" t="s">
        <v>46</v>
      </c>
      <c r="D109" s="30">
        <v>12.7</v>
      </c>
      <c r="XFB109" s="1">
        <f>SUM(A109:XFA109)</f>
        <v>17.7</v>
      </c>
    </row>
    <row r="110" spans="1:4 16382:16382" ht="57" x14ac:dyDescent="0.2">
      <c r="A110" s="14">
        <f t="shared" si="5"/>
        <v>6</v>
      </c>
      <c r="B110" s="29" t="s">
        <v>115</v>
      </c>
      <c r="C110" s="20" t="s">
        <v>46</v>
      </c>
      <c r="D110" s="30">
        <v>12.7</v>
      </c>
      <c r="XFB110" s="1">
        <f>SUM(A110:XFA110)</f>
        <v>18.7</v>
      </c>
    </row>
    <row r="111" spans="1:4 16382:16382" x14ac:dyDescent="0.2">
      <c r="A111" s="14">
        <f t="shared" si="5"/>
        <v>7</v>
      </c>
      <c r="B111" s="29" t="s">
        <v>116</v>
      </c>
      <c r="C111" s="20" t="s">
        <v>48</v>
      </c>
      <c r="D111" s="30">
        <v>2.6</v>
      </c>
      <c r="XFB111" s="1">
        <f>SUM(A111:XFA111)</f>
        <v>9.6</v>
      </c>
    </row>
    <row r="112" spans="1:4 16382:16382" x14ac:dyDescent="0.2">
      <c r="A112" s="14"/>
      <c r="B112" s="29"/>
      <c r="C112" s="20"/>
      <c r="D112" s="35"/>
    </row>
    <row r="113" spans="1:4 16382:16382" x14ac:dyDescent="0.2">
      <c r="A113" s="14"/>
      <c r="B113" s="37" t="s">
        <v>117</v>
      </c>
      <c r="C113" s="20"/>
      <c r="D113" s="35"/>
    </row>
    <row r="114" spans="1:4 16382:16382" ht="156.75" x14ac:dyDescent="0.2">
      <c r="A114" s="14">
        <f t="shared" si="5"/>
        <v>1</v>
      </c>
      <c r="B114" s="29" t="s">
        <v>118</v>
      </c>
      <c r="C114" s="20" t="s">
        <v>48</v>
      </c>
      <c r="D114" s="30">
        <v>170</v>
      </c>
      <c r="XFB114" s="1">
        <f>SUM(A114:XFA114)</f>
        <v>171</v>
      </c>
    </row>
    <row r="115" spans="1:4 16382:16382" ht="42.75" x14ac:dyDescent="0.2">
      <c r="A115" s="14">
        <f t="shared" si="5"/>
        <v>2</v>
      </c>
      <c r="B115" s="29" t="s">
        <v>119</v>
      </c>
      <c r="C115" s="20" t="s">
        <v>48</v>
      </c>
      <c r="D115" s="30">
        <v>15.3</v>
      </c>
      <c r="XFB115" s="1">
        <f>SUM(A115:XFA115)</f>
        <v>17.3</v>
      </c>
    </row>
    <row r="116" spans="1:4 16382:16382" ht="57" x14ac:dyDescent="0.2">
      <c r="A116" s="14">
        <f t="shared" si="5"/>
        <v>3</v>
      </c>
      <c r="B116" s="29" t="s">
        <v>91</v>
      </c>
      <c r="C116" s="20" t="s">
        <v>48</v>
      </c>
      <c r="D116" s="30">
        <v>232.7</v>
      </c>
      <c r="XFB116" s="1">
        <f>SUM(A116:XFA116)</f>
        <v>235.7</v>
      </c>
    </row>
    <row r="117" spans="1:4 16382:16382" ht="42.75" x14ac:dyDescent="0.2">
      <c r="A117" s="14">
        <f t="shared" si="5"/>
        <v>4</v>
      </c>
      <c r="B117" s="29" t="s">
        <v>92</v>
      </c>
      <c r="C117" s="20" t="s">
        <v>46</v>
      </c>
      <c r="D117" s="30">
        <v>151.80000000000001</v>
      </c>
      <c r="XFB117" s="1">
        <f>SUM(A117:XFA117)</f>
        <v>155.80000000000001</v>
      </c>
    </row>
    <row r="118" spans="1:4 16382:16382" ht="42.75" x14ac:dyDescent="0.2">
      <c r="A118" s="14">
        <f t="shared" si="5"/>
        <v>5</v>
      </c>
      <c r="B118" s="29" t="s">
        <v>120</v>
      </c>
      <c r="C118" s="20" t="s">
        <v>46</v>
      </c>
      <c r="D118" s="30">
        <v>7.2</v>
      </c>
      <c r="XFB118" s="1">
        <f>SUM(A118:XFA118)</f>
        <v>12.2</v>
      </c>
    </row>
    <row r="119" spans="1:4 16382:16382" ht="57" x14ac:dyDescent="0.2">
      <c r="A119" s="14">
        <f t="shared" si="5"/>
        <v>6</v>
      </c>
      <c r="B119" s="34" t="s">
        <v>121</v>
      </c>
      <c r="C119" s="20" t="s">
        <v>46</v>
      </c>
      <c r="D119" s="30">
        <v>1.8</v>
      </c>
      <c r="XFB119" s="1">
        <f>SUM(A119:XFA119)</f>
        <v>7.8</v>
      </c>
    </row>
    <row r="120" spans="1:4 16382:16382" ht="28.5" x14ac:dyDescent="0.2">
      <c r="A120" s="14">
        <f t="shared" si="5"/>
        <v>7</v>
      </c>
      <c r="B120" s="34" t="s">
        <v>122</v>
      </c>
      <c r="C120" s="20" t="s">
        <v>46</v>
      </c>
      <c r="D120" s="30">
        <v>1.8</v>
      </c>
      <c r="XFB120" s="1">
        <f>SUM(A120:XFA120)</f>
        <v>8.8000000000000007</v>
      </c>
    </row>
    <row r="121" spans="1:4 16382:16382" ht="57" x14ac:dyDescent="0.2">
      <c r="A121" s="14">
        <f t="shared" si="5"/>
        <v>8</v>
      </c>
      <c r="B121" s="34" t="s">
        <v>123</v>
      </c>
      <c r="C121" s="20" t="s">
        <v>46</v>
      </c>
      <c r="D121" s="30">
        <v>5.9</v>
      </c>
      <c r="XFB121" s="1">
        <f>SUM(A121:XFA121)</f>
        <v>13.9</v>
      </c>
    </row>
    <row r="122" spans="1:4 16382:16382" ht="57" x14ac:dyDescent="0.2">
      <c r="A122" s="14">
        <f t="shared" si="5"/>
        <v>9</v>
      </c>
      <c r="B122" s="34" t="s">
        <v>124</v>
      </c>
      <c r="C122" s="20" t="s">
        <v>46</v>
      </c>
      <c r="D122" s="30">
        <v>5.9</v>
      </c>
      <c r="XFB122" s="1">
        <f>SUM(A122:XFA122)</f>
        <v>14.9</v>
      </c>
    </row>
    <row r="123" spans="1:4 16382:16382" ht="28.5" x14ac:dyDescent="0.2">
      <c r="A123" s="14">
        <f>A121+1</f>
        <v>9</v>
      </c>
      <c r="B123" s="29" t="s">
        <v>125</v>
      </c>
      <c r="C123" s="20" t="s">
        <v>48</v>
      </c>
      <c r="D123" s="30">
        <v>1358.5</v>
      </c>
      <c r="XFB123" s="1">
        <f>SUM(A123:XFA123)</f>
        <v>1367.5</v>
      </c>
    </row>
    <row r="124" spans="1:4 16382:16382" ht="28.5" x14ac:dyDescent="0.2">
      <c r="A124" s="14">
        <f t="shared" ref="A124" si="6">A122+1</f>
        <v>10</v>
      </c>
      <c r="B124" s="29" t="s">
        <v>126</v>
      </c>
      <c r="C124" s="20" t="s">
        <v>48</v>
      </c>
      <c r="D124" s="30">
        <v>959.2</v>
      </c>
      <c r="XFB124" s="1">
        <f>SUM(A124:XFA124)</f>
        <v>969.2</v>
      </c>
    </row>
    <row r="125" spans="1:4 16382:16382" ht="42.75" x14ac:dyDescent="0.2">
      <c r="A125" s="14">
        <f>A124+1</f>
        <v>11</v>
      </c>
      <c r="B125" s="29" t="s">
        <v>127</v>
      </c>
      <c r="C125" s="20" t="s">
        <v>46</v>
      </c>
      <c r="D125" s="35">
        <v>403.5</v>
      </c>
      <c r="XFB125" s="1">
        <f>SUM(A125:XFA125)</f>
        <v>414.5</v>
      </c>
    </row>
    <row r="126" spans="1:4 16382:16382" ht="42.75" x14ac:dyDescent="0.2">
      <c r="A126" s="14">
        <f t="shared" ref="A126:A138" si="7">A125+1</f>
        <v>12</v>
      </c>
      <c r="B126" s="29" t="s">
        <v>128</v>
      </c>
      <c r="C126" s="20" t="s">
        <v>48</v>
      </c>
      <c r="D126" s="30">
        <v>431</v>
      </c>
      <c r="XFB126" s="1">
        <f>SUM(A126:XFA126)</f>
        <v>443</v>
      </c>
    </row>
    <row r="127" spans="1:4 16382:16382" ht="28.5" x14ac:dyDescent="0.2">
      <c r="A127" s="14">
        <f t="shared" si="7"/>
        <v>13</v>
      </c>
      <c r="B127" s="19" t="s">
        <v>129</v>
      </c>
      <c r="C127" s="38" t="s">
        <v>46</v>
      </c>
      <c r="D127" s="39">
        <v>244.7</v>
      </c>
      <c r="XFB127" s="1">
        <f>SUM(A127:XFA127)</f>
        <v>257.7</v>
      </c>
    </row>
    <row r="128" spans="1:4 16382:16382" ht="28.5" x14ac:dyDescent="0.2">
      <c r="A128" s="14">
        <f t="shared" si="7"/>
        <v>14</v>
      </c>
      <c r="B128" s="19" t="s">
        <v>130</v>
      </c>
      <c r="C128" s="20" t="s">
        <v>48</v>
      </c>
      <c r="D128" s="21">
        <v>7.5</v>
      </c>
      <c r="XFB128" s="1">
        <f>SUM(A128:XFA128)</f>
        <v>21.5</v>
      </c>
    </row>
    <row r="129" spans="1:4 16382:16382" ht="57" x14ac:dyDescent="0.2">
      <c r="A129" s="14">
        <f t="shared" si="7"/>
        <v>15</v>
      </c>
      <c r="B129" s="19" t="s">
        <v>131</v>
      </c>
      <c r="C129" s="20" t="s">
        <v>48</v>
      </c>
      <c r="D129" s="21">
        <v>7.5</v>
      </c>
      <c r="XFB129" s="1">
        <f>SUM(A129:XFA129)</f>
        <v>22.5</v>
      </c>
    </row>
    <row r="130" spans="1:4 16382:16382" ht="28.5" x14ac:dyDescent="0.2">
      <c r="A130" s="14">
        <f t="shared" si="7"/>
        <v>16</v>
      </c>
      <c r="B130" s="29" t="s">
        <v>132</v>
      </c>
      <c r="C130" s="20" t="s">
        <v>31</v>
      </c>
      <c r="D130" s="21">
        <v>1</v>
      </c>
      <c r="XFB130" s="1">
        <f>SUM(A130:XFA130)</f>
        <v>17</v>
      </c>
    </row>
    <row r="131" spans="1:4 16382:16382" ht="384.75" x14ac:dyDescent="0.2">
      <c r="A131" s="14">
        <f t="shared" si="7"/>
        <v>17</v>
      </c>
      <c r="B131" s="29" t="s">
        <v>133</v>
      </c>
      <c r="C131" s="20" t="s">
        <v>31</v>
      </c>
      <c r="D131" s="35">
        <v>1</v>
      </c>
      <c r="XFB131" s="1">
        <f>SUM(A131:XFA131)</f>
        <v>18</v>
      </c>
    </row>
    <row r="132" spans="1:4 16382:16382" ht="42.75" x14ac:dyDescent="0.2">
      <c r="A132" s="14">
        <f t="shared" si="7"/>
        <v>18</v>
      </c>
      <c r="B132" s="23" t="s">
        <v>134</v>
      </c>
      <c r="C132" s="20" t="s">
        <v>40</v>
      </c>
      <c r="D132" s="27">
        <v>1</v>
      </c>
      <c r="XFB132" s="1">
        <f>SUM(A132:XFA132)</f>
        <v>19</v>
      </c>
    </row>
    <row r="133" spans="1:4 16382:16382" ht="42.75" x14ac:dyDescent="0.2">
      <c r="A133" s="14">
        <f t="shared" si="7"/>
        <v>19</v>
      </c>
      <c r="B133" s="19" t="s">
        <v>104</v>
      </c>
      <c r="C133" s="20" t="s">
        <v>35</v>
      </c>
      <c r="D133" s="21">
        <v>51</v>
      </c>
      <c r="XFB133" s="1">
        <f>SUM(A133:XFA133)</f>
        <v>70</v>
      </c>
    </row>
    <row r="134" spans="1:4 16382:16382" ht="42.75" x14ac:dyDescent="0.2">
      <c r="A134" s="14">
        <f t="shared" si="7"/>
        <v>20</v>
      </c>
      <c r="B134" s="19" t="s">
        <v>105</v>
      </c>
      <c r="C134" s="20" t="s">
        <v>35</v>
      </c>
      <c r="D134" s="21">
        <v>10</v>
      </c>
      <c r="XFB134" s="1">
        <f>SUM(A134:XFA134)</f>
        <v>30</v>
      </c>
    </row>
    <row r="135" spans="1:4 16382:16382" ht="42.75" x14ac:dyDescent="0.2">
      <c r="A135" s="14">
        <f t="shared" si="7"/>
        <v>21</v>
      </c>
      <c r="B135" s="19" t="s">
        <v>135</v>
      </c>
      <c r="C135" s="20" t="s">
        <v>35</v>
      </c>
      <c r="D135" s="21">
        <v>16</v>
      </c>
      <c r="XFB135" s="1">
        <f>SUM(A135:XFA135)</f>
        <v>37</v>
      </c>
    </row>
    <row r="136" spans="1:4 16382:16382" ht="28.5" x14ac:dyDescent="0.2">
      <c r="A136" s="14">
        <f t="shared" si="7"/>
        <v>22</v>
      </c>
      <c r="B136" s="19" t="s">
        <v>136</v>
      </c>
      <c r="C136" s="20" t="s">
        <v>35</v>
      </c>
      <c r="D136" s="21">
        <v>1</v>
      </c>
      <c r="XFB136" s="1">
        <f>SUM(A136:XFA136)</f>
        <v>23</v>
      </c>
    </row>
    <row r="137" spans="1:4 16382:16382" ht="42.75" x14ac:dyDescent="0.2">
      <c r="A137" s="14">
        <f t="shared" si="7"/>
        <v>23</v>
      </c>
      <c r="B137" s="19" t="s">
        <v>137</v>
      </c>
      <c r="C137" s="20" t="s">
        <v>35</v>
      </c>
      <c r="D137" s="21">
        <v>7</v>
      </c>
      <c r="XFB137" s="1">
        <f>SUM(A137:XFA137)</f>
        <v>30</v>
      </c>
    </row>
    <row r="138" spans="1:4 16382:16382" ht="28.5" x14ac:dyDescent="0.2">
      <c r="A138" s="14">
        <f t="shared" si="7"/>
        <v>24</v>
      </c>
      <c r="B138" s="29" t="s">
        <v>138</v>
      </c>
      <c r="C138" s="20" t="s">
        <v>31</v>
      </c>
      <c r="D138" s="30">
        <v>4</v>
      </c>
      <c r="XFB138" s="1">
        <f>SUM(A138:XFA138)</f>
        <v>28</v>
      </c>
    </row>
    <row r="139" spans="1:4 16382:16382" x14ac:dyDescent="0.2">
      <c r="A139" s="14"/>
      <c r="B139" s="29"/>
      <c r="C139" s="20"/>
      <c r="D139" s="33"/>
    </row>
    <row r="140" spans="1:4 16382:16382" x14ac:dyDescent="0.2">
      <c r="A140" s="14"/>
      <c r="B140" s="17" t="s">
        <v>139</v>
      </c>
      <c r="C140" s="14"/>
      <c r="D140" s="31"/>
    </row>
    <row r="141" spans="1:4 16382:16382" ht="156.75" x14ac:dyDescent="0.2">
      <c r="A141" s="14">
        <v>1</v>
      </c>
      <c r="B141" s="29" t="s">
        <v>140</v>
      </c>
      <c r="C141" s="20" t="s">
        <v>48</v>
      </c>
      <c r="D141" s="30">
        <v>150</v>
      </c>
      <c r="XFB141" s="1">
        <f>SUM(A141:XFA141)</f>
        <v>151</v>
      </c>
    </row>
    <row r="142" spans="1:4 16382:16382" ht="42.75" x14ac:dyDescent="0.2">
      <c r="A142" s="14">
        <f>A141+1</f>
        <v>2</v>
      </c>
      <c r="B142" s="29" t="s">
        <v>141</v>
      </c>
      <c r="C142" s="20" t="s">
        <v>48</v>
      </c>
      <c r="D142" s="30">
        <v>15.3</v>
      </c>
      <c r="XFB142" s="1">
        <f>SUM(A142:XFA142)</f>
        <v>17.3</v>
      </c>
    </row>
    <row r="143" spans="1:4 16382:16382" ht="57" x14ac:dyDescent="0.2">
      <c r="A143" s="31">
        <f t="shared" ref="A143:A179" si="8">A142+1</f>
        <v>3</v>
      </c>
      <c r="B143" s="32" t="s">
        <v>91</v>
      </c>
      <c r="C143" s="33" t="s">
        <v>48</v>
      </c>
      <c r="D143" s="30">
        <v>263</v>
      </c>
      <c r="XFB143" s="1">
        <f>SUM(A143:XFA143)</f>
        <v>266</v>
      </c>
    </row>
    <row r="144" spans="1:4 16382:16382" ht="42.75" x14ac:dyDescent="0.2">
      <c r="A144" s="31">
        <f t="shared" si="8"/>
        <v>4</v>
      </c>
      <c r="B144" s="32" t="s">
        <v>92</v>
      </c>
      <c r="C144" s="33" t="s">
        <v>46</v>
      </c>
      <c r="D144" s="30">
        <v>161.5</v>
      </c>
      <c r="XFB144" s="1">
        <f>SUM(A144:XFA144)</f>
        <v>165.5</v>
      </c>
    </row>
    <row r="145" spans="1:4 16382:16382" ht="42.75" x14ac:dyDescent="0.2">
      <c r="A145" s="31">
        <f t="shared" si="8"/>
        <v>5</v>
      </c>
      <c r="B145" s="32" t="s">
        <v>120</v>
      </c>
      <c r="C145" s="33" t="s">
        <v>46</v>
      </c>
      <c r="D145" s="30">
        <v>7.2</v>
      </c>
      <c r="XFB145" s="1">
        <f>SUM(A145:XFA145)</f>
        <v>12.2</v>
      </c>
    </row>
    <row r="146" spans="1:4 16382:16382" ht="28.5" x14ac:dyDescent="0.2">
      <c r="A146" s="31">
        <f t="shared" si="8"/>
        <v>6</v>
      </c>
      <c r="B146" s="32" t="s">
        <v>142</v>
      </c>
      <c r="C146" s="33" t="s">
        <v>48</v>
      </c>
      <c r="D146" s="30">
        <v>1289</v>
      </c>
      <c r="XFB146" s="1">
        <f>SUM(A146:XFA146)</f>
        <v>1295</v>
      </c>
    </row>
    <row r="147" spans="1:4 16382:16382" x14ac:dyDescent="0.2">
      <c r="A147" s="31">
        <f t="shared" si="8"/>
        <v>7</v>
      </c>
      <c r="B147" s="32" t="s">
        <v>143</v>
      </c>
      <c r="C147" s="33" t="s">
        <v>46</v>
      </c>
      <c r="D147" s="35">
        <v>320</v>
      </c>
      <c r="XFB147" s="1">
        <f>SUM(A147:XFA147)</f>
        <v>327</v>
      </c>
    </row>
    <row r="148" spans="1:4 16382:16382" ht="42.75" x14ac:dyDescent="0.2">
      <c r="A148" s="31">
        <f t="shared" si="8"/>
        <v>8</v>
      </c>
      <c r="B148" s="32" t="s">
        <v>127</v>
      </c>
      <c r="C148" s="33" t="s">
        <v>46</v>
      </c>
      <c r="D148" s="30">
        <v>441</v>
      </c>
      <c r="XFB148" s="1">
        <f>SUM(A148:XFA148)</f>
        <v>449</v>
      </c>
    </row>
    <row r="149" spans="1:4 16382:16382" ht="28.5" x14ac:dyDescent="0.2">
      <c r="A149" s="31">
        <f t="shared" si="8"/>
        <v>9</v>
      </c>
      <c r="B149" s="29" t="s">
        <v>144</v>
      </c>
      <c r="C149" s="20" t="s">
        <v>48</v>
      </c>
      <c r="D149" s="30">
        <v>921</v>
      </c>
      <c r="XFB149" s="1">
        <f>SUM(A149:XFA149)</f>
        <v>930</v>
      </c>
    </row>
    <row r="150" spans="1:4 16382:16382" ht="42.75" x14ac:dyDescent="0.2">
      <c r="A150" s="31">
        <f t="shared" si="8"/>
        <v>10</v>
      </c>
      <c r="B150" s="29" t="s">
        <v>128</v>
      </c>
      <c r="C150" s="20" t="s">
        <v>48</v>
      </c>
      <c r="D150" s="30">
        <v>388</v>
      </c>
      <c r="XFB150" s="1">
        <f>SUM(A150:XFA150)</f>
        <v>398</v>
      </c>
    </row>
    <row r="151" spans="1:4 16382:16382" ht="28.5" x14ac:dyDescent="0.2">
      <c r="A151" s="31">
        <f t="shared" si="8"/>
        <v>11</v>
      </c>
      <c r="B151" s="19" t="s">
        <v>129</v>
      </c>
      <c r="C151" s="38" t="s">
        <v>46</v>
      </c>
      <c r="D151" s="39">
        <v>134</v>
      </c>
      <c r="XFB151" s="1">
        <f>SUM(A151:XFA151)</f>
        <v>145</v>
      </c>
    </row>
    <row r="152" spans="1:4 16382:16382" ht="57" x14ac:dyDescent="0.2">
      <c r="A152" s="31">
        <f t="shared" si="8"/>
        <v>12</v>
      </c>
      <c r="B152" s="40" t="s">
        <v>121</v>
      </c>
      <c r="C152" s="33" t="s">
        <v>46</v>
      </c>
      <c r="D152" s="30">
        <v>1.8</v>
      </c>
      <c r="XFB152" s="1">
        <f>SUM(A152:XFA152)</f>
        <v>13.8</v>
      </c>
    </row>
    <row r="153" spans="1:4 16382:16382" ht="28.5" x14ac:dyDescent="0.2">
      <c r="A153" s="31">
        <f t="shared" si="8"/>
        <v>13</v>
      </c>
      <c r="B153" s="40" t="s">
        <v>122</v>
      </c>
      <c r="C153" s="33" t="s">
        <v>46</v>
      </c>
      <c r="D153" s="30">
        <v>1.8</v>
      </c>
      <c r="XFB153" s="1">
        <f>SUM(A153:XFA153)</f>
        <v>14.8</v>
      </c>
    </row>
    <row r="154" spans="1:4 16382:16382" ht="57" x14ac:dyDescent="0.2">
      <c r="A154" s="31">
        <f t="shared" si="8"/>
        <v>14</v>
      </c>
      <c r="B154" s="40" t="s">
        <v>123</v>
      </c>
      <c r="C154" s="33" t="s">
        <v>46</v>
      </c>
      <c r="D154" s="30">
        <v>5.9</v>
      </c>
      <c r="XFB154" s="1">
        <f>SUM(A154:XFA154)</f>
        <v>19.899999999999999</v>
      </c>
    </row>
    <row r="155" spans="1:4 16382:16382" ht="57" x14ac:dyDescent="0.2">
      <c r="A155" s="31">
        <f t="shared" si="8"/>
        <v>15</v>
      </c>
      <c r="B155" s="40" t="s">
        <v>124</v>
      </c>
      <c r="C155" s="33" t="s">
        <v>46</v>
      </c>
      <c r="D155" s="30">
        <v>5.9</v>
      </c>
      <c r="XFB155" s="1">
        <f>SUM(A155:XFA155)</f>
        <v>20.9</v>
      </c>
    </row>
    <row r="156" spans="1:4 16382:16382" ht="42.75" x14ac:dyDescent="0.2">
      <c r="A156" s="31">
        <f t="shared" si="8"/>
        <v>16</v>
      </c>
      <c r="B156" s="23" t="s">
        <v>134</v>
      </c>
      <c r="C156" s="20" t="s">
        <v>40</v>
      </c>
      <c r="D156" s="27">
        <v>1</v>
      </c>
      <c r="XFB156" s="1">
        <f>SUM(A156:XFA156)</f>
        <v>17</v>
      </c>
    </row>
    <row r="157" spans="1:4 16382:16382" ht="42.75" x14ac:dyDescent="0.2">
      <c r="A157" s="31">
        <f t="shared" si="8"/>
        <v>17</v>
      </c>
      <c r="B157" s="19" t="s">
        <v>104</v>
      </c>
      <c r="C157" s="20" t="s">
        <v>35</v>
      </c>
      <c r="D157" s="21">
        <v>51</v>
      </c>
      <c r="XFB157" s="1">
        <f>SUM(A157:XFA157)</f>
        <v>68</v>
      </c>
    </row>
    <row r="158" spans="1:4 16382:16382" ht="42.75" x14ac:dyDescent="0.2">
      <c r="A158" s="31">
        <f t="shared" si="8"/>
        <v>18</v>
      </c>
      <c r="B158" s="19" t="s">
        <v>105</v>
      </c>
      <c r="C158" s="20" t="s">
        <v>35</v>
      </c>
      <c r="D158" s="21">
        <v>10</v>
      </c>
      <c r="XFB158" s="1">
        <f>SUM(A158:XFA158)</f>
        <v>28</v>
      </c>
    </row>
    <row r="159" spans="1:4 16382:16382" ht="42.75" x14ac:dyDescent="0.2">
      <c r="A159" s="31">
        <f t="shared" si="8"/>
        <v>19</v>
      </c>
      <c r="B159" s="19" t="s">
        <v>135</v>
      </c>
      <c r="C159" s="20" t="s">
        <v>35</v>
      </c>
      <c r="D159" s="21">
        <v>15</v>
      </c>
      <c r="XFB159" s="1">
        <f>SUM(A159:XFA159)</f>
        <v>34</v>
      </c>
    </row>
    <row r="160" spans="1:4 16382:16382" ht="28.5" x14ac:dyDescent="0.2">
      <c r="A160" s="31">
        <f t="shared" si="8"/>
        <v>20</v>
      </c>
      <c r="B160" s="19" t="s">
        <v>136</v>
      </c>
      <c r="C160" s="20" t="s">
        <v>35</v>
      </c>
      <c r="D160" s="21">
        <v>1</v>
      </c>
      <c r="XFB160" s="1">
        <f>SUM(A160:XFA160)</f>
        <v>21</v>
      </c>
    </row>
    <row r="161" spans="1:4 16382:16382" ht="42.75" x14ac:dyDescent="0.2">
      <c r="A161" s="31">
        <f t="shared" si="8"/>
        <v>21</v>
      </c>
      <c r="B161" s="19" t="s">
        <v>137</v>
      </c>
      <c r="C161" s="20" t="s">
        <v>35</v>
      </c>
      <c r="D161" s="21">
        <v>7</v>
      </c>
      <c r="XFB161" s="1">
        <f>SUM(A161:XFA161)</f>
        <v>28</v>
      </c>
    </row>
    <row r="162" spans="1:4 16382:16382" x14ac:dyDescent="0.2">
      <c r="A162" s="14"/>
      <c r="B162" s="19"/>
      <c r="C162" s="20"/>
      <c r="D162" s="27"/>
    </row>
    <row r="163" spans="1:4 16382:16382" x14ac:dyDescent="0.2">
      <c r="A163" s="14"/>
      <c r="B163" s="41" t="s">
        <v>145</v>
      </c>
      <c r="C163" s="14"/>
      <c r="D163" s="27"/>
    </row>
    <row r="164" spans="1:4 16382:16382" ht="42.75" x14ac:dyDescent="0.2">
      <c r="A164" s="14">
        <v>1</v>
      </c>
      <c r="B164" s="29" t="s">
        <v>146</v>
      </c>
      <c r="C164" s="14" t="s">
        <v>46</v>
      </c>
      <c r="D164" s="21">
        <v>102</v>
      </c>
      <c r="XFB164" s="1">
        <f>SUM(A164:XFA164)</f>
        <v>103</v>
      </c>
    </row>
    <row r="165" spans="1:4 16382:16382" ht="42.75" x14ac:dyDescent="0.2">
      <c r="A165" s="14">
        <f t="shared" si="8"/>
        <v>2</v>
      </c>
      <c r="B165" s="29" t="s">
        <v>147</v>
      </c>
      <c r="C165" s="14" t="s">
        <v>46</v>
      </c>
      <c r="D165" s="21">
        <v>13</v>
      </c>
      <c r="XFB165" s="1">
        <f>SUM(A165:XFA165)</f>
        <v>15</v>
      </c>
    </row>
    <row r="166" spans="1:4 16382:16382" ht="28.5" x14ac:dyDescent="0.2">
      <c r="A166" s="14">
        <f t="shared" si="8"/>
        <v>3</v>
      </c>
      <c r="B166" s="29" t="s">
        <v>148</v>
      </c>
      <c r="C166" s="20" t="s">
        <v>48</v>
      </c>
      <c r="D166" s="21">
        <v>57</v>
      </c>
      <c r="XFB166" s="1">
        <f>SUM(A166:XFA166)</f>
        <v>60</v>
      </c>
    </row>
    <row r="167" spans="1:4 16382:16382" ht="114" x14ac:dyDescent="0.2">
      <c r="A167" s="14">
        <f t="shared" si="8"/>
        <v>4</v>
      </c>
      <c r="B167" s="29" t="s">
        <v>149</v>
      </c>
      <c r="C167" s="20" t="s">
        <v>48</v>
      </c>
      <c r="D167" s="21">
        <v>565.79999999999995</v>
      </c>
      <c r="XFB167" s="1">
        <f>SUM(A167:XFA167)</f>
        <v>569.79999999999995</v>
      </c>
    </row>
    <row r="168" spans="1:4 16382:16382" ht="114" x14ac:dyDescent="0.2">
      <c r="A168" s="14">
        <f t="shared" si="8"/>
        <v>5</v>
      </c>
      <c r="B168" s="29" t="s">
        <v>150</v>
      </c>
      <c r="C168" s="20" t="s">
        <v>48</v>
      </c>
      <c r="D168" s="21">
        <v>116.7</v>
      </c>
      <c r="XFB168" s="1">
        <f>SUM(A168:XFA168)</f>
        <v>121.7</v>
      </c>
    </row>
    <row r="169" spans="1:4 16382:16382" ht="128.25" x14ac:dyDescent="0.2">
      <c r="A169" s="14">
        <f>A167+1</f>
        <v>5</v>
      </c>
      <c r="B169" s="29" t="s">
        <v>151</v>
      </c>
      <c r="C169" s="20" t="s">
        <v>46</v>
      </c>
      <c r="D169" s="21">
        <v>302</v>
      </c>
      <c r="XFB169" s="1">
        <f>SUM(A169:XFA169)</f>
        <v>307</v>
      </c>
    </row>
    <row r="170" spans="1:4 16382:16382" ht="42.75" x14ac:dyDescent="0.2">
      <c r="A170" s="14">
        <f t="shared" si="8"/>
        <v>6</v>
      </c>
      <c r="B170" s="29" t="s">
        <v>152</v>
      </c>
      <c r="C170" s="20" t="s">
        <v>48</v>
      </c>
      <c r="D170" s="21">
        <v>88.5</v>
      </c>
      <c r="XFB170" s="1">
        <f>SUM(A170:XFA170)</f>
        <v>94.5</v>
      </c>
    </row>
    <row r="171" spans="1:4 16382:16382" ht="142.5" x14ac:dyDescent="0.2">
      <c r="A171" s="14">
        <f t="shared" si="8"/>
        <v>7</v>
      </c>
      <c r="B171" s="29" t="s">
        <v>153</v>
      </c>
      <c r="C171" s="20" t="s">
        <v>46</v>
      </c>
      <c r="D171" s="21">
        <v>18</v>
      </c>
      <c r="XFB171" s="1">
        <f>SUM(A171:XFA171)</f>
        <v>25</v>
      </c>
    </row>
    <row r="172" spans="1:4 16382:16382" ht="42.75" x14ac:dyDescent="0.2">
      <c r="A172" s="14">
        <f t="shared" si="8"/>
        <v>8</v>
      </c>
      <c r="B172" s="19" t="s">
        <v>154</v>
      </c>
      <c r="C172" s="20" t="s">
        <v>48</v>
      </c>
      <c r="D172" s="21">
        <v>12.5</v>
      </c>
      <c r="XFB172" s="1">
        <f>SUM(A172:XFA172)</f>
        <v>20.5</v>
      </c>
    </row>
    <row r="173" spans="1:4 16382:16382" ht="57" x14ac:dyDescent="0.2">
      <c r="A173" s="14">
        <f t="shared" si="8"/>
        <v>9</v>
      </c>
      <c r="B173" s="19" t="s">
        <v>155</v>
      </c>
      <c r="C173" s="20" t="s">
        <v>48</v>
      </c>
      <c r="D173" s="21">
        <v>12.5</v>
      </c>
      <c r="XFB173" s="1">
        <f>SUM(A173:XFA173)</f>
        <v>21.5</v>
      </c>
    </row>
    <row r="174" spans="1:4 16382:16382" ht="42.75" x14ac:dyDescent="0.2">
      <c r="A174" s="14">
        <f t="shared" si="8"/>
        <v>10</v>
      </c>
      <c r="B174" s="19" t="s">
        <v>156</v>
      </c>
      <c r="C174" s="20" t="s">
        <v>48</v>
      </c>
      <c r="D174" s="21">
        <v>116.5</v>
      </c>
      <c r="XFB174" s="1">
        <f>SUM(A174:XFA174)</f>
        <v>126.5</v>
      </c>
    </row>
    <row r="175" spans="1:4 16382:16382" ht="28.5" x14ac:dyDescent="0.2">
      <c r="A175" s="14">
        <f t="shared" si="8"/>
        <v>11</v>
      </c>
      <c r="B175" s="19" t="s">
        <v>157</v>
      </c>
      <c r="C175" s="20" t="s">
        <v>48</v>
      </c>
      <c r="D175" s="21">
        <v>22</v>
      </c>
      <c r="XFB175" s="1">
        <f>SUM(A175:XFA175)</f>
        <v>33</v>
      </c>
    </row>
    <row r="176" spans="1:4 16382:16382" ht="42.75" x14ac:dyDescent="0.2">
      <c r="A176" s="14">
        <f t="shared" si="8"/>
        <v>12</v>
      </c>
      <c r="B176" s="19" t="s">
        <v>158</v>
      </c>
      <c r="C176" s="20" t="s">
        <v>48</v>
      </c>
      <c r="D176" s="21">
        <v>22</v>
      </c>
      <c r="XFB176" s="1">
        <f>SUM(A176:XFA176)</f>
        <v>34</v>
      </c>
    </row>
    <row r="177" spans="1:4 16382:16382" ht="57" x14ac:dyDescent="0.2">
      <c r="A177" s="14">
        <f t="shared" si="8"/>
        <v>13</v>
      </c>
      <c r="B177" s="29" t="s">
        <v>159</v>
      </c>
      <c r="C177" s="14" t="s">
        <v>46</v>
      </c>
      <c r="D177" s="21">
        <v>20.5</v>
      </c>
      <c r="XFB177" s="1">
        <f>SUM(A177:XFA177)</f>
        <v>33.5</v>
      </c>
    </row>
    <row r="178" spans="1:4 16382:16382" ht="28.5" x14ac:dyDescent="0.2">
      <c r="A178" s="14">
        <f t="shared" si="8"/>
        <v>14</v>
      </c>
      <c r="B178" s="19" t="s">
        <v>160</v>
      </c>
      <c r="C178" s="20" t="s">
        <v>35</v>
      </c>
      <c r="D178" s="21">
        <v>2</v>
      </c>
      <c r="XFB178" s="1">
        <f>SUM(A178:XFA178)</f>
        <v>16</v>
      </c>
    </row>
    <row r="179" spans="1:4 16382:16382" ht="28.5" x14ac:dyDescent="0.2">
      <c r="A179" s="14">
        <f t="shared" si="8"/>
        <v>15</v>
      </c>
      <c r="B179" s="19" t="s">
        <v>161</v>
      </c>
      <c r="C179" s="20" t="s">
        <v>35</v>
      </c>
      <c r="D179" s="21">
        <v>2</v>
      </c>
      <c r="XFB179" s="1">
        <f>SUM(A179:XFA179)</f>
        <v>17</v>
      </c>
    </row>
    <row r="180" spans="1:4 16382:16382" x14ac:dyDescent="0.2">
      <c r="A180" s="14"/>
      <c r="B180" s="19"/>
      <c r="C180" s="20"/>
      <c r="D180" s="27"/>
    </row>
    <row r="181" spans="1:4 16382:16382" x14ac:dyDescent="0.2">
      <c r="A181" s="14"/>
      <c r="B181" s="17" t="s">
        <v>162</v>
      </c>
      <c r="C181" s="20"/>
      <c r="D181" s="27"/>
    </row>
    <row r="182" spans="1:4 16382:16382" ht="28.5" x14ac:dyDescent="0.2">
      <c r="A182" s="14">
        <v>1</v>
      </c>
      <c r="B182" s="42" t="s">
        <v>163</v>
      </c>
      <c r="C182" s="20" t="s">
        <v>66</v>
      </c>
      <c r="D182" s="27">
        <v>15.91</v>
      </c>
      <c r="XFB182" s="1">
        <f>SUM(A182:XFA182)</f>
        <v>16.91</v>
      </c>
    </row>
    <row r="183" spans="1:4 16382:16382" ht="42.75" x14ac:dyDescent="0.2">
      <c r="A183" s="14"/>
      <c r="B183" s="42" t="s">
        <v>164</v>
      </c>
      <c r="C183" s="20" t="s">
        <v>165</v>
      </c>
      <c r="D183" s="27">
        <v>5859</v>
      </c>
      <c r="XFB183" s="1">
        <f>SUM(A183:XFA183)</f>
        <v>5859</v>
      </c>
    </row>
    <row r="184" spans="1:4 16382:16382" ht="71.25" x14ac:dyDescent="0.2">
      <c r="A184" s="14">
        <f>A182+1</f>
        <v>2</v>
      </c>
      <c r="B184" s="19" t="s">
        <v>166</v>
      </c>
      <c r="C184" s="20" t="s">
        <v>48</v>
      </c>
      <c r="D184" s="27">
        <v>434</v>
      </c>
      <c r="XFB184" s="1">
        <f>SUM(A184:XFA184)</f>
        <v>436</v>
      </c>
    </row>
    <row r="185" spans="1:4 16382:16382" ht="42.75" x14ac:dyDescent="0.2">
      <c r="A185" s="14">
        <f t="shared" ref="A185:A204" si="9">A183+1</f>
        <v>1</v>
      </c>
      <c r="B185" s="19" t="s">
        <v>167</v>
      </c>
      <c r="C185" s="20" t="s">
        <v>48</v>
      </c>
      <c r="D185" s="27">
        <v>636.79999999999995</v>
      </c>
      <c r="XFB185" s="1">
        <f>SUM(A185:XFA185)</f>
        <v>637.79999999999995</v>
      </c>
    </row>
    <row r="186" spans="1:4 16382:16382" ht="42.75" x14ac:dyDescent="0.2">
      <c r="A186" s="14">
        <f t="shared" si="9"/>
        <v>3</v>
      </c>
      <c r="B186" s="19" t="s">
        <v>168</v>
      </c>
      <c r="C186" s="20" t="s">
        <v>31</v>
      </c>
      <c r="D186" s="27">
        <v>20</v>
      </c>
      <c r="XFB186" s="1">
        <f>SUM(A186:XFA186)</f>
        <v>23</v>
      </c>
    </row>
    <row r="187" spans="1:4 16382:16382" x14ac:dyDescent="0.2">
      <c r="A187" s="14">
        <f t="shared" si="9"/>
        <v>2</v>
      </c>
      <c r="B187" s="19" t="s">
        <v>169</v>
      </c>
      <c r="C187" s="20" t="s">
        <v>48</v>
      </c>
      <c r="D187" s="27">
        <v>636.79999999999995</v>
      </c>
      <c r="XFB187" s="1">
        <f>SUM(A187:XFA187)</f>
        <v>638.79999999999995</v>
      </c>
    </row>
    <row r="188" spans="1:4 16382:16382" x14ac:dyDescent="0.2">
      <c r="A188" s="14">
        <f t="shared" si="9"/>
        <v>4</v>
      </c>
      <c r="B188" s="19" t="s">
        <v>170</v>
      </c>
      <c r="C188" s="20" t="s">
        <v>48</v>
      </c>
      <c r="D188" s="27">
        <v>636.29999999999995</v>
      </c>
      <c r="XFB188" s="1">
        <f>SUM(A188:XFA188)</f>
        <v>640.29999999999995</v>
      </c>
    </row>
    <row r="189" spans="1:4 16382:16382" ht="28.5" x14ac:dyDescent="0.2">
      <c r="A189" s="14">
        <f t="shared" si="9"/>
        <v>3</v>
      </c>
      <c r="B189" s="19" t="s">
        <v>171</v>
      </c>
      <c r="C189" s="20" t="s">
        <v>48</v>
      </c>
      <c r="D189" s="27">
        <v>513.66999999999996</v>
      </c>
      <c r="XFB189" s="1">
        <f>SUM(A189:XFA189)</f>
        <v>516.66999999999996</v>
      </c>
    </row>
    <row r="190" spans="1:4 16382:16382" ht="28.5" x14ac:dyDescent="0.2">
      <c r="A190" s="14">
        <f t="shared" si="9"/>
        <v>5</v>
      </c>
      <c r="B190" s="19" t="s">
        <v>172</v>
      </c>
      <c r="C190" s="20" t="s">
        <v>48</v>
      </c>
      <c r="D190" s="27">
        <v>1150</v>
      </c>
      <c r="XFB190" s="1">
        <f>SUM(A190:XFA190)</f>
        <v>1155</v>
      </c>
    </row>
    <row r="191" spans="1:4 16382:16382" ht="28.5" x14ac:dyDescent="0.2">
      <c r="A191" s="14">
        <f t="shared" si="9"/>
        <v>4</v>
      </c>
      <c r="B191" s="19" t="s">
        <v>173</v>
      </c>
      <c r="C191" s="20" t="s">
        <v>48</v>
      </c>
      <c r="D191" s="27">
        <v>151.80000000000001</v>
      </c>
      <c r="XFB191" s="1">
        <f>SUM(A191:XFA191)</f>
        <v>155.80000000000001</v>
      </c>
    </row>
    <row r="192" spans="1:4 16382:16382" ht="28.5" x14ac:dyDescent="0.2">
      <c r="A192" s="14">
        <f t="shared" si="9"/>
        <v>6</v>
      </c>
      <c r="B192" s="19" t="s">
        <v>174</v>
      </c>
      <c r="C192" s="20" t="s">
        <v>48</v>
      </c>
      <c r="D192" s="27">
        <v>151.80000000000001</v>
      </c>
      <c r="XFB192" s="1">
        <f>SUM(A192:XFA192)</f>
        <v>157.80000000000001</v>
      </c>
    </row>
    <row r="193" spans="1:4 16382:16382" x14ac:dyDescent="0.2">
      <c r="A193" s="14">
        <f t="shared" si="9"/>
        <v>5</v>
      </c>
      <c r="B193" s="19" t="s">
        <v>175</v>
      </c>
      <c r="C193" s="20" t="s">
        <v>48</v>
      </c>
      <c r="D193" s="21">
        <v>38</v>
      </c>
      <c r="XFB193" s="1">
        <f>SUM(A193:XFA193)</f>
        <v>43</v>
      </c>
    </row>
    <row r="194" spans="1:4 16382:16382" x14ac:dyDescent="0.2">
      <c r="A194" s="14">
        <f t="shared" si="9"/>
        <v>7</v>
      </c>
      <c r="B194" s="19" t="s">
        <v>176</v>
      </c>
      <c r="C194" s="20" t="s">
        <v>48</v>
      </c>
      <c r="D194" s="21">
        <v>48</v>
      </c>
      <c r="XFB194" s="1">
        <f>SUM(A194:XFA194)</f>
        <v>55</v>
      </c>
    </row>
    <row r="195" spans="1:4 16382:16382" ht="28.5" x14ac:dyDescent="0.2">
      <c r="A195" s="14">
        <f t="shared" si="9"/>
        <v>6</v>
      </c>
      <c r="B195" s="19" t="s">
        <v>177</v>
      </c>
      <c r="C195" s="20" t="s">
        <v>48</v>
      </c>
      <c r="D195" s="27">
        <v>636.29999999999995</v>
      </c>
      <c r="XFB195" s="1">
        <f>SUM(A195:XFA195)</f>
        <v>642.29999999999995</v>
      </c>
    </row>
    <row r="196" spans="1:4 16382:16382" ht="42.75" x14ac:dyDescent="0.2">
      <c r="A196" s="14">
        <f t="shared" si="9"/>
        <v>8</v>
      </c>
      <c r="B196" s="19" t="s">
        <v>178</v>
      </c>
      <c r="C196" s="20" t="s">
        <v>46</v>
      </c>
      <c r="D196" s="21">
        <v>145</v>
      </c>
      <c r="XFB196" s="1">
        <f>SUM(A196:XFA196)</f>
        <v>153</v>
      </c>
    </row>
    <row r="197" spans="1:4 16382:16382" ht="28.5" x14ac:dyDescent="0.2">
      <c r="A197" s="14">
        <f t="shared" si="9"/>
        <v>7</v>
      </c>
      <c r="B197" s="19" t="s">
        <v>179</v>
      </c>
      <c r="C197" s="20" t="s">
        <v>46</v>
      </c>
      <c r="D197" s="21">
        <v>130</v>
      </c>
      <c r="XFB197" s="1">
        <f>SUM(A197:XFA197)</f>
        <v>137</v>
      </c>
    </row>
    <row r="198" spans="1:4 16382:16382" x14ac:dyDescent="0.2">
      <c r="A198" s="14">
        <f t="shared" si="9"/>
        <v>9</v>
      </c>
      <c r="B198" s="19" t="s">
        <v>180</v>
      </c>
      <c r="C198" s="20" t="s">
        <v>35</v>
      </c>
      <c r="D198" s="21">
        <v>13</v>
      </c>
      <c r="XFB198" s="1">
        <f>SUM(A198:XFA198)</f>
        <v>22</v>
      </c>
    </row>
    <row r="199" spans="1:4 16382:16382" ht="28.5" x14ac:dyDescent="0.2">
      <c r="A199" s="14">
        <f t="shared" si="9"/>
        <v>8</v>
      </c>
      <c r="B199" s="19" t="s">
        <v>181</v>
      </c>
      <c r="C199" s="20" t="s">
        <v>46</v>
      </c>
      <c r="D199" s="21">
        <v>120</v>
      </c>
      <c r="XFB199" s="1">
        <f>SUM(A199:XFA199)</f>
        <v>128</v>
      </c>
    </row>
    <row r="200" spans="1:4 16382:16382" ht="42.75" x14ac:dyDescent="0.2">
      <c r="A200" s="14">
        <f t="shared" si="9"/>
        <v>10</v>
      </c>
      <c r="B200" s="19" t="s">
        <v>182</v>
      </c>
      <c r="C200" s="20" t="s">
        <v>35</v>
      </c>
      <c r="D200" s="21">
        <v>1</v>
      </c>
      <c r="XFB200" s="1">
        <f>SUM(A200:XFA200)</f>
        <v>11</v>
      </c>
    </row>
    <row r="201" spans="1:4 16382:16382" ht="57" x14ac:dyDescent="0.2">
      <c r="A201" s="14">
        <f t="shared" si="9"/>
        <v>9</v>
      </c>
      <c r="B201" s="19" t="s">
        <v>183</v>
      </c>
      <c r="C201" s="20" t="s">
        <v>35</v>
      </c>
      <c r="D201" s="21">
        <v>1</v>
      </c>
      <c r="XFB201" s="1">
        <f>SUM(A201:XFA201)</f>
        <v>10</v>
      </c>
    </row>
    <row r="202" spans="1:4 16382:16382" ht="28.5" x14ac:dyDescent="0.2">
      <c r="A202" s="14">
        <f t="shared" si="9"/>
        <v>11</v>
      </c>
      <c r="B202" s="19" t="s">
        <v>184</v>
      </c>
      <c r="C202" s="20" t="s">
        <v>46</v>
      </c>
      <c r="D202" s="21">
        <v>8</v>
      </c>
      <c r="XFB202" s="1">
        <f>SUM(A202:XFA202)</f>
        <v>19</v>
      </c>
    </row>
    <row r="203" spans="1:4 16382:16382" ht="57" x14ac:dyDescent="0.2">
      <c r="A203" s="14">
        <f t="shared" si="9"/>
        <v>10</v>
      </c>
      <c r="B203" s="19" t="s">
        <v>185</v>
      </c>
      <c r="C203" s="20" t="s">
        <v>48</v>
      </c>
      <c r="D203" s="21">
        <v>76.5</v>
      </c>
      <c r="XFB203" s="1">
        <f>SUM(A203:XFA203)</f>
        <v>86.5</v>
      </c>
    </row>
    <row r="204" spans="1:4 16382:16382" ht="28.5" x14ac:dyDescent="0.2">
      <c r="A204" s="14">
        <f t="shared" si="9"/>
        <v>12</v>
      </c>
      <c r="B204" s="19" t="s">
        <v>186</v>
      </c>
      <c r="C204" s="20" t="s">
        <v>35</v>
      </c>
      <c r="D204" s="21">
        <v>1</v>
      </c>
      <c r="XFB204" s="1">
        <f>SUM(A204:XFA204)</f>
        <v>13</v>
      </c>
    </row>
    <row r="205" spans="1:4 16382:16382" ht="15" x14ac:dyDescent="0.25">
      <c r="A205" s="46">
        <f>A13+1</f>
        <v>2</v>
      </c>
      <c r="B205" s="43" t="s">
        <v>17</v>
      </c>
      <c r="C205" s="46"/>
      <c r="D205" s="44"/>
      <c r="XFB205" s="1">
        <f>SUM(A205:XFA205)</f>
        <v>2</v>
      </c>
    </row>
    <row r="206" spans="1:4 16382:16382" s="3" customFormat="1" x14ac:dyDescent="0.2">
      <c r="A206" s="14"/>
      <c r="B206" s="25" t="s">
        <v>28</v>
      </c>
      <c r="C206" s="14"/>
      <c r="D206" s="14"/>
    </row>
    <row r="207" spans="1:4 16382:16382" s="3" customFormat="1" ht="28.5" x14ac:dyDescent="0.2">
      <c r="A207" s="31">
        <v>1</v>
      </c>
      <c r="B207" s="48" t="s">
        <v>190</v>
      </c>
      <c r="C207" s="33" t="s">
        <v>31</v>
      </c>
      <c r="D207" s="49">
        <v>2</v>
      </c>
      <c r="XFB207" s="3">
        <f>SUM(A207:XFA207)</f>
        <v>3</v>
      </c>
    </row>
    <row r="208" spans="1:4 16382:16382" s="3" customFormat="1" ht="28.5" x14ac:dyDescent="0.2">
      <c r="A208" s="31">
        <v>2</v>
      </c>
      <c r="B208" s="48" t="s">
        <v>191</v>
      </c>
      <c r="C208" s="33" t="s">
        <v>31</v>
      </c>
      <c r="D208" s="49">
        <v>5</v>
      </c>
      <c r="XFB208" s="3">
        <f>SUM(A208:XFA208)</f>
        <v>7</v>
      </c>
    </row>
    <row r="209" spans="1:17 16382:16382" s="3" customFormat="1" ht="28.5" x14ac:dyDescent="0.2">
      <c r="A209" s="31">
        <v>3</v>
      </c>
      <c r="B209" s="48" t="s">
        <v>192</v>
      </c>
      <c r="C209" s="33" t="s">
        <v>31</v>
      </c>
      <c r="D209" s="49">
        <v>2</v>
      </c>
      <c r="XFB209" s="3">
        <f>SUM(A209:XFA209)</f>
        <v>5</v>
      </c>
    </row>
    <row r="210" spans="1:17 16382:16382" s="3" customFormat="1" ht="28.5" x14ac:dyDescent="0.2">
      <c r="A210" s="31">
        <v>4</v>
      </c>
      <c r="B210" s="48" t="s">
        <v>193</v>
      </c>
      <c r="C210" s="33" t="s">
        <v>31</v>
      </c>
      <c r="D210" s="49">
        <v>1</v>
      </c>
      <c r="XFB210" s="3">
        <f>SUM(A210:XFA210)</f>
        <v>5</v>
      </c>
    </row>
    <row r="211" spans="1:17 16382:16382" s="3" customFormat="1" x14ac:dyDescent="0.2">
      <c r="A211" s="31">
        <v>5</v>
      </c>
      <c r="B211" s="48" t="s">
        <v>194</v>
      </c>
      <c r="C211" s="33" t="s">
        <v>48</v>
      </c>
      <c r="D211" s="49">
        <v>221.5</v>
      </c>
      <c r="XFB211" s="3">
        <f>SUM(A211:XFA211)</f>
        <v>226.5</v>
      </c>
    </row>
    <row r="212" spans="1:17 16382:16382" s="3" customFormat="1" ht="28.5" x14ac:dyDescent="0.2">
      <c r="A212" s="31">
        <v>6</v>
      </c>
      <c r="B212" s="48" t="s">
        <v>195</v>
      </c>
      <c r="C212" s="33" t="s">
        <v>46</v>
      </c>
      <c r="D212" s="49">
        <v>240.7</v>
      </c>
      <c r="XFB212" s="3">
        <f>SUM(A212:XFA212)</f>
        <v>246.7</v>
      </c>
    </row>
    <row r="213" spans="1:17 16382:16382" ht="28.5" x14ac:dyDescent="0.2">
      <c r="A213" s="31">
        <v>7</v>
      </c>
      <c r="B213" s="48" t="s">
        <v>196</v>
      </c>
      <c r="C213" s="50" t="s">
        <v>48</v>
      </c>
      <c r="D213" s="49">
        <v>4</v>
      </c>
      <c r="Q213" s="51" t="e">
        <f>D213*#REF!</f>
        <v>#REF!</v>
      </c>
      <c r="XFB213" s="1" t="e">
        <f>SUM(A213:XFA213)</f>
        <v>#REF!</v>
      </c>
    </row>
    <row r="214" spans="1:17 16382:16382" x14ac:dyDescent="0.2">
      <c r="A214" s="31">
        <v>8</v>
      </c>
      <c r="B214" s="48" t="s">
        <v>197</v>
      </c>
      <c r="C214" s="50" t="s">
        <v>35</v>
      </c>
      <c r="D214" s="49">
        <v>4</v>
      </c>
      <c r="Q214" s="51" t="e">
        <f>D214*#REF!</f>
        <v>#REF!</v>
      </c>
      <c r="XFB214" s="1" t="e">
        <f>SUM(A214:XFA214)</f>
        <v>#REF!</v>
      </c>
    </row>
    <row r="215" spans="1:17 16382:16382" x14ac:dyDescent="0.2">
      <c r="A215" s="31">
        <v>9</v>
      </c>
      <c r="B215" s="48" t="s">
        <v>198</v>
      </c>
      <c r="C215" s="50" t="s">
        <v>35</v>
      </c>
      <c r="D215" s="49">
        <v>4</v>
      </c>
      <c r="Q215" s="51" t="e">
        <f>D215*#REF!</f>
        <v>#REF!</v>
      </c>
      <c r="XFB215" s="1" t="e">
        <f>SUM(A215:XFA215)</f>
        <v>#REF!</v>
      </c>
    </row>
    <row r="216" spans="1:17 16382:16382" s="3" customFormat="1" ht="42.75" x14ac:dyDescent="0.2">
      <c r="A216" s="31">
        <v>10</v>
      </c>
      <c r="B216" s="48" t="s">
        <v>34</v>
      </c>
      <c r="C216" s="33" t="s">
        <v>35</v>
      </c>
      <c r="D216" s="49">
        <v>36</v>
      </c>
      <c r="XFB216" s="3">
        <f>SUM(A216:XFA216)</f>
        <v>46</v>
      </c>
    </row>
    <row r="217" spans="1:17 16382:16382" s="3" customFormat="1" ht="42.75" x14ac:dyDescent="0.2">
      <c r="A217" s="31">
        <v>11</v>
      </c>
      <c r="B217" s="48" t="s">
        <v>36</v>
      </c>
      <c r="C217" s="33" t="s">
        <v>37</v>
      </c>
      <c r="D217" s="49">
        <v>1</v>
      </c>
      <c r="XFB217" s="3">
        <f>SUM(A217:XFA217)</f>
        <v>12</v>
      </c>
    </row>
    <row r="218" spans="1:17 16382:16382" s="3" customFormat="1" ht="42.75" x14ac:dyDescent="0.2">
      <c r="A218" s="31">
        <v>12</v>
      </c>
      <c r="B218" s="48" t="s">
        <v>38</v>
      </c>
      <c r="C218" s="33" t="s">
        <v>31</v>
      </c>
      <c r="D218" s="49">
        <v>9</v>
      </c>
      <c r="XFB218" s="3">
        <f>SUM(A218:XFA218)</f>
        <v>21</v>
      </c>
    </row>
    <row r="219" spans="1:17 16382:16382" s="3" customFormat="1" ht="28.5" x14ac:dyDescent="0.2">
      <c r="A219" s="31">
        <v>13</v>
      </c>
      <c r="B219" s="48" t="s">
        <v>39</v>
      </c>
      <c r="C219" s="33" t="s">
        <v>40</v>
      </c>
      <c r="D219" s="49">
        <v>1</v>
      </c>
      <c r="XFB219" s="3">
        <f>SUM(A219:XFA219)</f>
        <v>14</v>
      </c>
    </row>
    <row r="220" spans="1:17 16382:16382" s="3" customFormat="1" ht="42.75" x14ac:dyDescent="0.2">
      <c r="A220" s="31">
        <f t="shared" ref="A220:A271" si="10">A219+1</f>
        <v>14</v>
      </c>
      <c r="B220" s="48" t="s">
        <v>41</v>
      </c>
      <c r="C220" s="33" t="s">
        <v>35</v>
      </c>
      <c r="D220" s="49">
        <v>18</v>
      </c>
      <c r="XFB220" s="3">
        <f>SUM(A220:XFA220)</f>
        <v>32</v>
      </c>
    </row>
    <row r="221" spans="1:17 16382:16382" s="3" customFormat="1" ht="28.5" x14ac:dyDescent="0.2">
      <c r="A221" s="31">
        <f t="shared" si="10"/>
        <v>15</v>
      </c>
      <c r="B221" s="48" t="s">
        <v>51</v>
      </c>
      <c r="C221" s="33" t="s">
        <v>40</v>
      </c>
      <c r="D221" s="49">
        <v>1</v>
      </c>
      <c r="XFB221" s="3">
        <f>SUM(A221:XFA221)</f>
        <v>16</v>
      </c>
    </row>
    <row r="222" spans="1:17 16382:16382" s="3" customFormat="1" ht="57" x14ac:dyDescent="0.2">
      <c r="A222" s="31">
        <f t="shared" si="10"/>
        <v>16</v>
      </c>
      <c r="B222" s="48" t="s">
        <v>52</v>
      </c>
      <c r="C222" s="33" t="s">
        <v>35</v>
      </c>
      <c r="D222" s="49">
        <v>1</v>
      </c>
      <c r="XFB222" s="3">
        <f>SUM(A222:XFA222)</f>
        <v>17</v>
      </c>
    </row>
    <row r="223" spans="1:17 16382:16382" s="3" customFormat="1" ht="28.5" x14ac:dyDescent="0.2">
      <c r="A223" s="31">
        <f t="shared" si="10"/>
        <v>17</v>
      </c>
      <c r="B223" s="48" t="s">
        <v>53</v>
      </c>
      <c r="C223" s="33" t="s">
        <v>31</v>
      </c>
      <c r="D223" s="49">
        <v>1</v>
      </c>
      <c r="XFB223" s="3">
        <f>SUM(A223:XFA223)</f>
        <v>18</v>
      </c>
    </row>
    <row r="224" spans="1:17 16382:16382" s="3" customFormat="1" ht="42.75" x14ac:dyDescent="0.2">
      <c r="A224" s="31">
        <f t="shared" si="10"/>
        <v>18</v>
      </c>
      <c r="B224" s="48" t="s">
        <v>199</v>
      </c>
      <c r="C224" s="33" t="s">
        <v>35</v>
      </c>
      <c r="D224" s="49">
        <v>2</v>
      </c>
      <c r="XFB224" s="3">
        <f>SUM(A224:XFA224)</f>
        <v>20</v>
      </c>
    </row>
    <row r="225" spans="1:4 16382:16382" s="3" customFormat="1" x14ac:dyDescent="0.2">
      <c r="A225" s="31"/>
      <c r="B225" s="52"/>
      <c r="C225" s="33"/>
      <c r="D225" s="49"/>
    </row>
    <row r="226" spans="1:4 16382:16382" s="3" customFormat="1" x14ac:dyDescent="0.2">
      <c r="A226" s="31"/>
      <c r="B226" s="53" t="s">
        <v>43</v>
      </c>
      <c r="C226" s="31"/>
      <c r="D226" s="49"/>
    </row>
    <row r="227" spans="1:4 16382:16382" s="3" customFormat="1" ht="28.5" x14ac:dyDescent="0.2">
      <c r="A227" s="31">
        <f t="shared" si="10"/>
        <v>1</v>
      </c>
      <c r="B227" s="52" t="s">
        <v>200</v>
      </c>
      <c r="C227" s="33" t="s">
        <v>31</v>
      </c>
      <c r="D227" s="49">
        <v>1</v>
      </c>
      <c r="XFB227" s="3">
        <f>SUM(A227:XFA227)</f>
        <v>2</v>
      </c>
    </row>
    <row r="228" spans="1:4 16382:16382" s="3" customFormat="1" x14ac:dyDescent="0.2">
      <c r="A228" s="31">
        <v>2</v>
      </c>
      <c r="B228" s="48" t="s">
        <v>201</v>
      </c>
      <c r="C228" s="33" t="s">
        <v>46</v>
      </c>
      <c r="D228" s="49">
        <v>111.5</v>
      </c>
      <c r="XFB228" s="3">
        <f>SUM(A228:XFA228)</f>
        <v>113.5</v>
      </c>
    </row>
    <row r="229" spans="1:4 16382:16382" s="3" customFormat="1" ht="42.75" x14ac:dyDescent="0.2">
      <c r="A229" s="31">
        <f t="shared" si="10"/>
        <v>3</v>
      </c>
      <c r="B229" s="48" t="s">
        <v>34</v>
      </c>
      <c r="C229" s="33" t="s">
        <v>35</v>
      </c>
      <c r="D229" s="49">
        <v>36</v>
      </c>
      <c r="XFB229" s="3">
        <f>SUM(A229:XFA229)</f>
        <v>39</v>
      </c>
    </row>
    <row r="230" spans="1:4 16382:16382" s="3" customFormat="1" ht="42.75" x14ac:dyDescent="0.2">
      <c r="A230" s="31">
        <f t="shared" si="10"/>
        <v>4</v>
      </c>
      <c r="B230" s="48" t="s">
        <v>36</v>
      </c>
      <c r="C230" s="33" t="s">
        <v>37</v>
      </c>
      <c r="D230" s="49">
        <v>1</v>
      </c>
      <c r="XFB230" s="3">
        <f>SUM(A230:XFA230)</f>
        <v>5</v>
      </c>
    </row>
    <row r="231" spans="1:4 16382:16382" s="3" customFormat="1" ht="42.75" x14ac:dyDescent="0.2">
      <c r="A231" s="31">
        <f t="shared" si="10"/>
        <v>5</v>
      </c>
      <c r="B231" s="48" t="s">
        <v>38</v>
      </c>
      <c r="C231" s="33" t="s">
        <v>31</v>
      </c>
      <c r="D231" s="49">
        <v>9</v>
      </c>
      <c r="XFB231" s="3">
        <f>SUM(A231:XFA231)</f>
        <v>14</v>
      </c>
    </row>
    <row r="232" spans="1:4 16382:16382" s="3" customFormat="1" ht="28.5" x14ac:dyDescent="0.2">
      <c r="A232" s="31">
        <f t="shared" si="10"/>
        <v>6</v>
      </c>
      <c r="B232" s="48" t="s">
        <v>39</v>
      </c>
      <c r="C232" s="33" t="s">
        <v>40</v>
      </c>
      <c r="D232" s="49">
        <v>1</v>
      </c>
      <c r="XFB232" s="3">
        <f>SUM(A232:XFA232)</f>
        <v>7</v>
      </c>
    </row>
    <row r="233" spans="1:4 16382:16382" s="3" customFormat="1" ht="42.75" x14ac:dyDescent="0.2">
      <c r="A233" s="31">
        <f t="shared" si="10"/>
        <v>7</v>
      </c>
      <c r="B233" s="48" t="s">
        <v>41</v>
      </c>
      <c r="C233" s="33" t="s">
        <v>35</v>
      </c>
      <c r="D233" s="49">
        <v>18</v>
      </c>
      <c r="XFB233" s="3">
        <f>SUM(A233:XFA233)</f>
        <v>25</v>
      </c>
    </row>
    <row r="234" spans="1:4 16382:16382" s="3" customFormat="1" ht="28.5" x14ac:dyDescent="0.2">
      <c r="A234" s="31">
        <f t="shared" si="10"/>
        <v>8</v>
      </c>
      <c r="B234" s="48" t="s">
        <v>51</v>
      </c>
      <c r="C234" s="33" t="s">
        <v>40</v>
      </c>
      <c r="D234" s="49">
        <v>1</v>
      </c>
      <c r="XFB234" s="3">
        <f>SUM(A234:XFA234)</f>
        <v>9</v>
      </c>
    </row>
    <row r="235" spans="1:4 16382:16382" s="3" customFormat="1" ht="57" x14ac:dyDescent="0.2">
      <c r="A235" s="31">
        <f t="shared" si="10"/>
        <v>9</v>
      </c>
      <c r="B235" s="48" t="s">
        <v>52</v>
      </c>
      <c r="C235" s="33" t="s">
        <v>35</v>
      </c>
      <c r="D235" s="49">
        <v>1</v>
      </c>
      <c r="XFB235" s="3">
        <f>SUM(A235:XFA235)</f>
        <v>10</v>
      </c>
    </row>
    <row r="236" spans="1:4 16382:16382" s="3" customFormat="1" ht="28.5" x14ac:dyDescent="0.2">
      <c r="A236" s="31">
        <f t="shared" si="10"/>
        <v>10</v>
      </c>
      <c r="B236" s="48" t="s">
        <v>53</v>
      </c>
      <c r="C236" s="33" t="s">
        <v>31</v>
      </c>
      <c r="D236" s="49">
        <v>1</v>
      </c>
      <c r="XFB236" s="3">
        <f>SUM(A236:XFA236)</f>
        <v>11</v>
      </c>
    </row>
    <row r="237" spans="1:4 16382:16382" s="3" customFormat="1" ht="42.75" x14ac:dyDescent="0.2">
      <c r="A237" s="31">
        <f t="shared" si="10"/>
        <v>11</v>
      </c>
      <c r="B237" s="48" t="s">
        <v>199</v>
      </c>
      <c r="C237" s="33" t="s">
        <v>35</v>
      </c>
      <c r="D237" s="49">
        <v>8</v>
      </c>
      <c r="XFB237" s="3">
        <f>SUM(A237:XFA237)</f>
        <v>19</v>
      </c>
    </row>
    <row r="238" spans="1:4 16382:16382" s="3" customFormat="1" x14ac:dyDescent="0.2">
      <c r="A238" s="31"/>
      <c r="B238" s="48"/>
      <c r="C238" s="33"/>
      <c r="D238" s="49"/>
    </row>
    <row r="239" spans="1:4 16382:16382" s="3" customFormat="1" x14ac:dyDescent="0.2">
      <c r="A239" s="31"/>
      <c r="B239" s="53" t="s">
        <v>56</v>
      </c>
      <c r="C239" s="31"/>
      <c r="D239" s="49"/>
    </row>
    <row r="240" spans="1:4 16382:16382" s="3" customFormat="1" ht="28.5" x14ac:dyDescent="0.2">
      <c r="A240" s="31">
        <f t="shared" si="10"/>
        <v>1</v>
      </c>
      <c r="B240" s="48" t="s">
        <v>202</v>
      </c>
      <c r="C240" s="33" t="s">
        <v>31</v>
      </c>
      <c r="D240" s="49">
        <v>3</v>
      </c>
      <c r="XFB240" s="3">
        <f>SUM(A240:XFA240)</f>
        <v>4</v>
      </c>
    </row>
    <row r="241" spans="1:4 16382:16382" s="3" customFormat="1" ht="28.5" x14ac:dyDescent="0.2">
      <c r="A241" s="31">
        <f t="shared" si="10"/>
        <v>2</v>
      </c>
      <c r="B241" s="48" t="s">
        <v>203</v>
      </c>
      <c r="C241" s="33" t="s">
        <v>31</v>
      </c>
      <c r="D241" s="49">
        <v>1</v>
      </c>
      <c r="XFB241" s="3">
        <f>SUM(A241:XFA241)</f>
        <v>3</v>
      </c>
    </row>
    <row r="242" spans="1:4 16382:16382" s="3" customFormat="1" ht="28.5" x14ac:dyDescent="0.2">
      <c r="A242" s="31">
        <f>A240+1</f>
        <v>2</v>
      </c>
      <c r="B242" s="48" t="s">
        <v>204</v>
      </c>
      <c r="C242" s="33" t="s">
        <v>31</v>
      </c>
      <c r="D242" s="49">
        <v>1</v>
      </c>
      <c r="XFB242" s="3">
        <f>SUM(A242:XFA242)</f>
        <v>3</v>
      </c>
    </row>
    <row r="243" spans="1:4 16382:16382" s="3" customFormat="1" x14ac:dyDescent="0.2">
      <c r="A243" s="31">
        <f>A242+1</f>
        <v>3</v>
      </c>
      <c r="B243" s="48" t="s">
        <v>201</v>
      </c>
      <c r="C243" s="33" t="s">
        <v>46</v>
      </c>
      <c r="D243" s="49">
        <v>111</v>
      </c>
      <c r="XFB243" s="3">
        <f>SUM(A243:XFA243)</f>
        <v>114</v>
      </c>
    </row>
    <row r="244" spans="1:4 16382:16382" s="3" customFormat="1" ht="42.75" x14ac:dyDescent="0.2">
      <c r="A244" s="31">
        <f t="shared" ref="A244:A252" si="11">A243+1</f>
        <v>4</v>
      </c>
      <c r="B244" s="48" t="s">
        <v>34</v>
      </c>
      <c r="C244" s="33" t="s">
        <v>35</v>
      </c>
      <c r="D244" s="49">
        <v>36</v>
      </c>
      <c r="XFB244" s="3">
        <f>SUM(A244:XFA244)</f>
        <v>40</v>
      </c>
    </row>
    <row r="245" spans="1:4 16382:16382" s="3" customFormat="1" ht="42.75" x14ac:dyDescent="0.2">
      <c r="A245" s="31">
        <f t="shared" si="11"/>
        <v>5</v>
      </c>
      <c r="B245" s="48" t="s">
        <v>36</v>
      </c>
      <c r="C245" s="33" t="s">
        <v>37</v>
      </c>
      <c r="D245" s="49">
        <v>1</v>
      </c>
      <c r="XFB245" s="3">
        <f>SUM(A245:XFA245)</f>
        <v>6</v>
      </c>
    </row>
    <row r="246" spans="1:4 16382:16382" s="3" customFormat="1" ht="42.75" x14ac:dyDescent="0.2">
      <c r="A246" s="31">
        <f t="shared" si="11"/>
        <v>6</v>
      </c>
      <c r="B246" s="48" t="s">
        <v>38</v>
      </c>
      <c r="C246" s="33" t="s">
        <v>31</v>
      </c>
      <c r="D246" s="49">
        <v>9</v>
      </c>
      <c r="XFB246" s="3">
        <f>SUM(A246:XFA246)</f>
        <v>15</v>
      </c>
    </row>
    <row r="247" spans="1:4 16382:16382" s="3" customFormat="1" ht="28.5" x14ac:dyDescent="0.2">
      <c r="A247" s="31">
        <f t="shared" si="11"/>
        <v>7</v>
      </c>
      <c r="B247" s="48" t="s">
        <v>39</v>
      </c>
      <c r="C247" s="33" t="s">
        <v>40</v>
      </c>
      <c r="D247" s="49">
        <v>1</v>
      </c>
      <c r="XFB247" s="3">
        <f>SUM(A247:XFA247)</f>
        <v>8</v>
      </c>
    </row>
    <row r="248" spans="1:4 16382:16382" s="3" customFormat="1" ht="42.75" x14ac:dyDescent="0.2">
      <c r="A248" s="31">
        <f t="shared" si="11"/>
        <v>8</v>
      </c>
      <c r="B248" s="48" t="s">
        <v>41</v>
      </c>
      <c r="C248" s="33" t="s">
        <v>35</v>
      </c>
      <c r="D248" s="49">
        <v>18</v>
      </c>
      <c r="XFB248" s="3">
        <f>SUM(A248:XFA248)</f>
        <v>26</v>
      </c>
    </row>
    <row r="249" spans="1:4 16382:16382" s="3" customFormat="1" ht="28.5" x14ac:dyDescent="0.2">
      <c r="A249" s="31">
        <f t="shared" si="11"/>
        <v>9</v>
      </c>
      <c r="B249" s="48" t="s">
        <v>51</v>
      </c>
      <c r="C249" s="33" t="s">
        <v>40</v>
      </c>
      <c r="D249" s="49">
        <v>1</v>
      </c>
      <c r="XFB249" s="3">
        <f>SUM(A249:XFA249)</f>
        <v>10</v>
      </c>
    </row>
    <row r="250" spans="1:4 16382:16382" s="3" customFormat="1" ht="57" x14ac:dyDescent="0.2">
      <c r="A250" s="31">
        <f t="shared" si="11"/>
        <v>10</v>
      </c>
      <c r="B250" s="48" t="s">
        <v>52</v>
      </c>
      <c r="C250" s="33" t="s">
        <v>35</v>
      </c>
      <c r="D250" s="49">
        <v>1</v>
      </c>
      <c r="XFB250" s="3">
        <f>SUM(A250:XFA250)</f>
        <v>11</v>
      </c>
    </row>
    <row r="251" spans="1:4 16382:16382" s="3" customFormat="1" ht="28.5" x14ac:dyDescent="0.2">
      <c r="A251" s="31">
        <f t="shared" si="11"/>
        <v>11</v>
      </c>
      <c r="B251" s="48" t="s">
        <v>53</v>
      </c>
      <c r="C251" s="33" t="s">
        <v>31</v>
      </c>
      <c r="D251" s="49">
        <v>1</v>
      </c>
      <c r="XFB251" s="3">
        <f>SUM(A251:XFA251)</f>
        <v>12</v>
      </c>
    </row>
    <row r="252" spans="1:4 16382:16382" s="3" customFormat="1" ht="42.75" x14ac:dyDescent="0.2">
      <c r="A252" s="31">
        <f t="shared" si="11"/>
        <v>12</v>
      </c>
      <c r="B252" s="52" t="s">
        <v>199</v>
      </c>
      <c r="C252" s="33" t="s">
        <v>35</v>
      </c>
      <c r="D252" s="49">
        <v>8</v>
      </c>
      <c r="XFB252" s="3">
        <f>SUM(A252:XFA252)</f>
        <v>20</v>
      </c>
    </row>
    <row r="253" spans="1:4 16382:16382" s="3" customFormat="1" x14ac:dyDescent="0.2">
      <c r="A253" s="31"/>
      <c r="B253" s="52"/>
      <c r="C253" s="33"/>
      <c r="D253" s="49"/>
    </row>
    <row r="254" spans="1:4 16382:16382" s="3" customFormat="1" x14ac:dyDescent="0.2">
      <c r="A254" s="31"/>
      <c r="B254" s="53" t="s">
        <v>60</v>
      </c>
      <c r="C254" s="33"/>
      <c r="D254" s="49"/>
    </row>
    <row r="255" spans="1:4 16382:16382" s="3" customFormat="1" x14ac:dyDescent="0.2">
      <c r="A255" s="31">
        <f t="shared" si="10"/>
        <v>1</v>
      </c>
      <c r="B255" s="48" t="s">
        <v>205</v>
      </c>
      <c r="C255" s="33" t="s">
        <v>48</v>
      </c>
      <c r="D255" s="49">
        <v>522</v>
      </c>
      <c r="XFB255" s="3">
        <f>SUM(A255:XFA255)</f>
        <v>523</v>
      </c>
    </row>
    <row r="256" spans="1:4 16382:16382" s="3" customFormat="1" ht="28.5" x14ac:dyDescent="0.2">
      <c r="A256" s="31">
        <v>2</v>
      </c>
      <c r="B256" s="48" t="s">
        <v>206</v>
      </c>
      <c r="C256" s="33" t="s">
        <v>48</v>
      </c>
      <c r="D256" s="49">
        <v>238</v>
      </c>
      <c r="XFB256" s="3">
        <f>SUM(A256:XFA256)</f>
        <v>240</v>
      </c>
    </row>
    <row r="257" spans="1:9 16382:16382" s="3" customFormat="1" ht="28.5" x14ac:dyDescent="0.2">
      <c r="A257" s="31">
        <v>3</v>
      </c>
      <c r="B257" s="48" t="s">
        <v>207</v>
      </c>
      <c r="C257" s="33" t="s">
        <v>48</v>
      </c>
      <c r="D257" s="49">
        <v>522</v>
      </c>
      <c r="XFB257" s="3">
        <f>SUM(A257:XFA257)</f>
        <v>525</v>
      </c>
    </row>
    <row r="258" spans="1:9 16382:16382" s="3" customFormat="1" ht="28.5" x14ac:dyDescent="0.2">
      <c r="A258" s="31">
        <v>4</v>
      </c>
      <c r="B258" s="48" t="s">
        <v>208</v>
      </c>
      <c r="C258" s="33" t="s">
        <v>48</v>
      </c>
      <c r="D258" s="49">
        <v>21</v>
      </c>
      <c r="E258" s="54"/>
      <c r="F258" s="54"/>
      <c r="G258" s="54"/>
      <c r="H258" s="54"/>
      <c r="I258" s="54"/>
      <c r="XFB258" s="3">
        <f>SUM(A258:XFA258)</f>
        <v>25</v>
      </c>
    </row>
    <row r="259" spans="1:9 16382:16382" s="3" customFormat="1" ht="42.75" x14ac:dyDescent="0.2">
      <c r="A259" s="31">
        <v>5</v>
      </c>
      <c r="B259" s="48" t="s">
        <v>209</v>
      </c>
      <c r="C259" s="33" t="s">
        <v>46</v>
      </c>
      <c r="D259" s="49">
        <v>182.5</v>
      </c>
      <c r="XFB259" s="3">
        <f>SUM(A259:XFA259)</f>
        <v>187.5</v>
      </c>
    </row>
    <row r="260" spans="1:9 16382:16382" s="3" customFormat="1" ht="28.5" x14ac:dyDescent="0.2">
      <c r="A260" s="31">
        <v>6</v>
      </c>
      <c r="B260" s="48" t="s">
        <v>210</v>
      </c>
      <c r="C260" s="33" t="s">
        <v>35</v>
      </c>
      <c r="D260" s="49">
        <v>6</v>
      </c>
      <c r="XFB260" s="3">
        <f>SUM(A260:XFA260)</f>
        <v>12</v>
      </c>
    </row>
    <row r="261" spans="1:9 16382:16382" s="3" customFormat="1" ht="28.5" x14ac:dyDescent="0.2">
      <c r="A261" s="31">
        <v>7</v>
      </c>
      <c r="B261" s="48" t="s">
        <v>211</v>
      </c>
      <c r="C261" s="33" t="s">
        <v>35</v>
      </c>
      <c r="D261" s="49">
        <v>6</v>
      </c>
      <c r="XFB261" s="3">
        <f>SUM(A261:XFA261)</f>
        <v>13</v>
      </c>
    </row>
    <row r="262" spans="1:9 16382:16382" s="3" customFormat="1" ht="28.5" x14ac:dyDescent="0.2">
      <c r="A262" s="31">
        <v>8</v>
      </c>
      <c r="B262" s="48" t="s">
        <v>212</v>
      </c>
      <c r="C262" s="33" t="s">
        <v>46</v>
      </c>
      <c r="D262" s="49">
        <v>88</v>
      </c>
      <c r="XFB262" s="3">
        <f>SUM(A262:XFA262)</f>
        <v>96</v>
      </c>
    </row>
    <row r="263" spans="1:9 16382:16382" s="3" customFormat="1" x14ac:dyDescent="0.2">
      <c r="A263" s="31">
        <v>9</v>
      </c>
      <c r="B263" s="48" t="s">
        <v>213</v>
      </c>
      <c r="C263" s="33" t="s">
        <v>35</v>
      </c>
      <c r="D263" s="49">
        <v>1</v>
      </c>
      <c r="XFB263" s="3">
        <f>SUM(A263:XFA263)</f>
        <v>10</v>
      </c>
    </row>
    <row r="264" spans="1:9 16382:16382" s="3" customFormat="1" ht="42.75" x14ac:dyDescent="0.2">
      <c r="A264" s="31">
        <v>10</v>
      </c>
      <c r="B264" s="48" t="s">
        <v>214</v>
      </c>
      <c r="C264" s="33" t="s">
        <v>35</v>
      </c>
      <c r="D264" s="49">
        <v>1</v>
      </c>
      <c r="XFB264" s="3">
        <f>SUM(A264:XFA264)</f>
        <v>11</v>
      </c>
    </row>
    <row r="265" spans="1:9 16382:16382" s="3" customFormat="1" ht="42.75" x14ac:dyDescent="0.2">
      <c r="A265" s="31">
        <v>11</v>
      </c>
      <c r="B265" s="48" t="s">
        <v>73</v>
      </c>
      <c r="C265" s="33" t="s">
        <v>35</v>
      </c>
      <c r="D265" s="49">
        <v>1</v>
      </c>
      <c r="XFB265" s="3">
        <f>SUM(A265:XFA265)</f>
        <v>12</v>
      </c>
    </row>
    <row r="266" spans="1:9 16382:16382" s="3" customFormat="1" ht="42.75" x14ac:dyDescent="0.2">
      <c r="A266" s="31">
        <v>12</v>
      </c>
      <c r="B266" s="48" t="s">
        <v>74</v>
      </c>
      <c r="C266" s="33" t="s">
        <v>35</v>
      </c>
      <c r="D266" s="49">
        <v>1</v>
      </c>
      <c r="XFB266" s="3">
        <f>SUM(A266:XFA266)</f>
        <v>13</v>
      </c>
    </row>
    <row r="267" spans="1:9 16382:16382" s="3" customFormat="1" x14ac:dyDescent="0.2">
      <c r="A267" s="31"/>
      <c r="B267" s="48"/>
      <c r="C267" s="33"/>
      <c r="D267" s="49"/>
    </row>
    <row r="268" spans="1:9 16382:16382" s="3" customFormat="1" x14ac:dyDescent="0.2">
      <c r="A268" s="31"/>
      <c r="B268" s="53" t="s">
        <v>76</v>
      </c>
      <c r="C268" s="33"/>
      <c r="D268" s="49"/>
    </row>
    <row r="269" spans="1:9 16382:16382" s="3" customFormat="1" ht="28.5" x14ac:dyDescent="0.2">
      <c r="A269" s="31">
        <f t="shared" si="10"/>
        <v>1</v>
      </c>
      <c r="B269" s="48" t="s">
        <v>79</v>
      </c>
      <c r="C269" s="33" t="s">
        <v>35</v>
      </c>
      <c r="D269" s="49">
        <v>3</v>
      </c>
      <c r="XFB269" s="3">
        <f>SUM(A269:XFA269)</f>
        <v>4</v>
      </c>
    </row>
    <row r="270" spans="1:9 16382:16382" s="3" customFormat="1" ht="28.5" x14ac:dyDescent="0.2">
      <c r="A270" s="31">
        <f t="shared" si="10"/>
        <v>2</v>
      </c>
      <c r="B270" s="48" t="s">
        <v>80</v>
      </c>
      <c r="C270" s="33" t="s">
        <v>35</v>
      </c>
      <c r="D270" s="49">
        <v>2</v>
      </c>
      <c r="XFB270" s="3">
        <f>SUM(A270:XFA270)</f>
        <v>4</v>
      </c>
    </row>
    <row r="271" spans="1:9 16382:16382" s="3" customFormat="1" ht="28.5" x14ac:dyDescent="0.2">
      <c r="A271" s="31">
        <f t="shared" si="10"/>
        <v>3</v>
      </c>
      <c r="B271" s="48" t="s">
        <v>215</v>
      </c>
      <c r="C271" s="33" t="s">
        <v>35</v>
      </c>
      <c r="D271" s="49">
        <v>89</v>
      </c>
      <c r="XFB271" s="3">
        <f>SUM(A271:XFA271)</f>
        <v>92</v>
      </c>
    </row>
    <row r="272" spans="1:9 16382:16382" s="3" customFormat="1" x14ac:dyDescent="0.2">
      <c r="A272" s="31"/>
      <c r="B272" s="48"/>
      <c r="C272" s="33"/>
      <c r="D272" s="49"/>
    </row>
    <row r="273" spans="1:4 16382:16382" s="3" customFormat="1" ht="15" x14ac:dyDescent="0.2">
      <c r="A273" s="55" t="s">
        <v>81</v>
      </c>
      <c r="B273" s="56" t="s">
        <v>82</v>
      </c>
      <c r="C273" s="33"/>
      <c r="D273" s="49"/>
    </row>
    <row r="274" spans="1:4 16382:16382" s="3" customFormat="1" x14ac:dyDescent="0.2">
      <c r="A274" s="31">
        <v>1</v>
      </c>
      <c r="B274" s="48" t="s">
        <v>83</v>
      </c>
      <c r="C274" s="33" t="s">
        <v>66</v>
      </c>
      <c r="D274" s="49">
        <v>180</v>
      </c>
      <c r="XFB274" s="3">
        <f>SUM(A274:XFA274)</f>
        <v>181</v>
      </c>
    </row>
    <row r="275" spans="1:4 16382:16382" s="3" customFormat="1" ht="28.5" x14ac:dyDescent="0.2">
      <c r="A275" s="31">
        <f t="shared" ref="A275:A276" si="12">A274+1</f>
        <v>2</v>
      </c>
      <c r="B275" s="48" t="s">
        <v>84</v>
      </c>
      <c r="C275" s="33" t="s">
        <v>66</v>
      </c>
      <c r="D275" s="49">
        <v>180</v>
      </c>
      <c r="XFB275" s="3">
        <f>SUM(A275:XFA275)</f>
        <v>182</v>
      </c>
    </row>
    <row r="276" spans="1:4 16382:16382" s="3" customFormat="1" x14ac:dyDescent="0.2">
      <c r="A276" s="31">
        <f t="shared" si="12"/>
        <v>3</v>
      </c>
      <c r="B276" s="48" t="s">
        <v>85</v>
      </c>
      <c r="C276" s="33" t="s">
        <v>66</v>
      </c>
      <c r="D276" s="49">
        <v>180</v>
      </c>
      <c r="XFB276" s="3">
        <f>SUM(A276:XFA276)</f>
        <v>183</v>
      </c>
    </row>
    <row r="277" spans="1:4 16382:16382" s="3" customFormat="1" x14ac:dyDescent="0.2">
      <c r="A277" s="31"/>
      <c r="B277" s="48"/>
      <c r="C277" s="33"/>
      <c r="D277" s="49"/>
    </row>
    <row r="278" spans="1:4 16382:16382" s="3" customFormat="1" x14ac:dyDescent="0.2">
      <c r="A278" s="31"/>
      <c r="B278" s="53" t="s">
        <v>87</v>
      </c>
      <c r="C278" s="31"/>
      <c r="D278" s="49"/>
    </row>
    <row r="279" spans="1:4 16382:16382" s="3" customFormat="1" ht="28.5" x14ac:dyDescent="0.2">
      <c r="A279" s="31"/>
      <c r="B279" s="57" t="s">
        <v>89</v>
      </c>
      <c r="C279" s="31"/>
      <c r="D279" s="49"/>
    </row>
    <row r="280" spans="1:4 16382:16382" s="62" customFormat="1" ht="31.5" x14ac:dyDescent="0.25">
      <c r="A280" s="58">
        <v>1</v>
      </c>
      <c r="B280" s="59" t="s">
        <v>216</v>
      </c>
      <c r="C280" s="60" t="s">
        <v>48</v>
      </c>
      <c r="D280" s="61">
        <v>1.5</v>
      </c>
      <c r="XFB280" s="91">
        <f>SUM(A280:XFA280)</f>
        <v>2.5</v>
      </c>
    </row>
    <row r="281" spans="1:4 16382:16382" s="62" customFormat="1" ht="63" x14ac:dyDescent="0.25">
      <c r="A281" s="58">
        <v>2</v>
      </c>
      <c r="B281" s="59" t="s">
        <v>217</v>
      </c>
      <c r="C281" s="33" t="s">
        <v>31</v>
      </c>
      <c r="D281" s="63">
        <v>1</v>
      </c>
      <c r="XFB281" s="91">
        <f>SUM(A281:XFA281)</f>
        <v>3</v>
      </c>
    </row>
    <row r="282" spans="1:4 16382:16382" s="65" customFormat="1" ht="78.75" x14ac:dyDescent="0.25">
      <c r="A282" s="64">
        <v>4</v>
      </c>
      <c r="B282" s="59" t="s">
        <v>218</v>
      </c>
      <c r="C282" s="60" t="s">
        <v>31</v>
      </c>
      <c r="D282" s="61">
        <v>1</v>
      </c>
      <c r="XFB282" s="92">
        <f>SUM(A282:XFA282)</f>
        <v>5</v>
      </c>
    </row>
    <row r="283" spans="1:4 16382:16382" s="62" customFormat="1" ht="63" x14ac:dyDescent="0.25">
      <c r="A283" s="64">
        <v>5</v>
      </c>
      <c r="B283" s="59" t="s">
        <v>219</v>
      </c>
      <c r="C283" s="60" t="s">
        <v>31</v>
      </c>
      <c r="D283" s="61">
        <v>2</v>
      </c>
      <c r="XFB283" s="91">
        <f>SUM(A283:XFA283)</f>
        <v>7</v>
      </c>
    </row>
    <row r="284" spans="1:4 16382:16382" s="62" customFormat="1" ht="63" x14ac:dyDescent="0.25">
      <c r="A284" s="64">
        <v>6</v>
      </c>
      <c r="B284" s="59" t="s">
        <v>220</v>
      </c>
      <c r="C284" s="60" t="s">
        <v>31</v>
      </c>
      <c r="D284" s="61">
        <v>5</v>
      </c>
      <c r="XFB284" s="91">
        <f>SUM(A284:XFA284)</f>
        <v>11</v>
      </c>
    </row>
    <row r="285" spans="1:4 16382:16382" s="62" customFormat="1" ht="63" x14ac:dyDescent="0.25">
      <c r="A285" s="64">
        <v>7</v>
      </c>
      <c r="B285" s="59" t="s">
        <v>221</v>
      </c>
      <c r="C285" s="60" t="s">
        <v>31</v>
      </c>
      <c r="D285" s="61">
        <v>2</v>
      </c>
      <c r="XFB285" s="91">
        <f>SUM(A285:XFA285)</f>
        <v>9</v>
      </c>
    </row>
    <row r="286" spans="1:4 16382:16382" s="3" customFormat="1" ht="57" x14ac:dyDescent="0.2">
      <c r="A286" s="64">
        <v>8</v>
      </c>
      <c r="B286" s="32" t="s">
        <v>222</v>
      </c>
      <c r="C286" s="33" t="s">
        <v>48</v>
      </c>
      <c r="D286" s="63">
        <v>78</v>
      </c>
      <c r="XFB286" s="93">
        <f>SUM(A286:XFA286)</f>
        <v>86</v>
      </c>
    </row>
    <row r="287" spans="1:4 16382:16382" s="3" customFormat="1" ht="171" x14ac:dyDescent="0.2">
      <c r="A287" s="64">
        <v>9</v>
      </c>
      <c r="B287" s="32" t="s">
        <v>223</v>
      </c>
      <c r="C287" s="33" t="s">
        <v>48</v>
      </c>
      <c r="D287" s="63">
        <v>119</v>
      </c>
      <c r="XFB287" s="93">
        <f>SUM(A287:XFA287)</f>
        <v>128</v>
      </c>
    </row>
    <row r="288" spans="1:4 16382:16382" ht="28.5" x14ac:dyDescent="0.2">
      <c r="A288" s="64">
        <v>10</v>
      </c>
      <c r="B288" s="32" t="s">
        <v>224</v>
      </c>
      <c r="C288" s="33" t="s">
        <v>225</v>
      </c>
      <c r="D288" s="49">
        <v>221.5</v>
      </c>
      <c r="XFB288" s="94">
        <f>SUM(A288:XFA288)</f>
        <v>231.5</v>
      </c>
    </row>
    <row r="289" spans="1:7 16382:16382" ht="71.25" x14ac:dyDescent="0.2">
      <c r="A289" s="64">
        <v>11</v>
      </c>
      <c r="B289" s="48" t="s">
        <v>226</v>
      </c>
      <c r="C289" s="33" t="s">
        <v>225</v>
      </c>
      <c r="D289" s="49">
        <v>221.5</v>
      </c>
      <c r="XFB289" s="94">
        <f>SUM(A289:XFA289)</f>
        <v>232.5</v>
      </c>
    </row>
    <row r="290" spans="1:7 16382:16382" ht="42.75" x14ac:dyDescent="0.2">
      <c r="A290" s="64">
        <v>12</v>
      </c>
      <c r="B290" s="32" t="s">
        <v>227</v>
      </c>
      <c r="C290" s="33" t="s">
        <v>46</v>
      </c>
      <c r="D290" s="49">
        <v>240.7</v>
      </c>
      <c r="XFB290" s="94">
        <f>SUM(A290:XFA290)</f>
        <v>252.7</v>
      </c>
    </row>
    <row r="291" spans="1:7 16382:16382" s="3" customFormat="1" ht="42.75" x14ac:dyDescent="0.2">
      <c r="A291" s="64">
        <v>13</v>
      </c>
      <c r="B291" s="32" t="s">
        <v>120</v>
      </c>
      <c r="C291" s="33" t="s">
        <v>46</v>
      </c>
      <c r="D291" s="63">
        <v>6.21</v>
      </c>
      <c r="XFB291" s="93">
        <f>SUM(A291:XFA291)</f>
        <v>19.21</v>
      </c>
    </row>
    <row r="292" spans="1:7 16382:16382" ht="28.5" x14ac:dyDescent="0.2">
      <c r="A292" s="64">
        <v>14</v>
      </c>
      <c r="B292" s="32" t="s">
        <v>228</v>
      </c>
      <c r="C292" s="33" t="s">
        <v>225</v>
      </c>
      <c r="D292" s="49">
        <v>6</v>
      </c>
      <c r="XFB292" s="94">
        <f>SUM(A292:XFA292)</f>
        <v>20</v>
      </c>
    </row>
    <row r="293" spans="1:7 16382:16382" ht="85.5" x14ac:dyDescent="0.2">
      <c r="A293" s="64">
        <v>15</v>
      </c>
      <c r="B293" s="32" t="s">
        <v>229</v>
      </c>
      <c r="C293" s="33" t="s">
        <v>225</v>
      </c>
      <c r="D293" s="49">
        <v>4</v>
      </c>
      <c r="XFB293" s="94">
        <f>SUM(A293:XFA293)</f>
        <v>19</v>
      </c>
    </row>
    <row r="294" spans="1:7 16382:16382" ht="42.75" x14ac:dyDescent="0.2">
      <c r="A294" s="64">
        <v>16</v>
      </c>
      <c r="B294" s="32" t="s">
        <v>230</v>
      </c>
      <c r="C294" s="33" t="s">
        <v>35</v>
      </c>
      <c r="D294" s="49">
        <v>4</v>
      </c>
      <c r="XFB294" s="94">
        <f>SUM(A294:XFA294)</f>
        <v>20</v>
      </c>
    </row>
    <row r="295" spans="1:7 16382:16382" ht="42.75" x14ac:dyDescent="0.2">
      <c r="A295" s="64">
        <v>17</v>
      </c>
      <c r="B295" s="32" t="s">
        <v>231</v>
      </c>
      <c r="C295" s="33" t="s">
        <v>35</v>
      </c>
      <c r="D295" s="49">
        <v>4</v>
      </c>
      <c r="E295" s="66"/>
      <c r="F295" s="66"/>
      <c r="G295" s="66"/>
      <c r="XFB295" s="94">
        <f>SUM(A295:XFA295)</f>
        <v>21</v>
      </c>
    </row>
    <row r="296" spans="1:7 16382:16382" s="3" customFormat="1" ht="28.5" x14ac:dyDescent="0.2">
      <c r="A296" s="64">
        <v>18</v>
      </c>
      <c r="B296" s="32" t="s">
        <v>232</v>
      </c>
      <c r="C296" s="33" t="s">
        <v>48</v>
      </c>
      <c r="D296" s="63">
        <v>987.6</v>
      </c>
      <c r="XFB296" s="93">
        <f>SUM(A296:XFA296)</f>
        <v>1005.6</v>
      </c>
    </row>
    <row r="297" spans="1:7 16382:16382" s="3" customFormat="1" ht="28.5" x14ac:dyDescent="0.2">
      <c r="A297" s="64">
        <v>19</v>
      </c>
      <c r="B297" s="32" t="s">
        <v>233</v>
      </c>
      <c r="C297" s="33" t="s">
        <v>48</v>
      </c>
      <c r="D297" s="63">
        <v>660</v>
      </c>
      <c r="XFB297" s="93">
        <f>SUM(A297:XFA297)</f>
        <v>679</v>
      </c>
    </row>
    <row r="298" spans="1:7 16382:16382" s="3" customFormat="1" ht="28.5" x14ac:dyDescent="0.2">
      <c r="A298" s="58">
        <v>20</v>
      </c>
      <c r="B298" s="32" t="s">
        <v>234</v>
      </c>
      <c r="C298" s="33" t="s">
        <v>46</v>
      </c>
      <c r="D298" s="63">
        <v>655</v>
      </c>
      <c r="XFB298" s="93">
        <f>SUM(A298:XFA298)</f>
        <v>675</v>
      </c>
    </row>
    <row r="299" spans="1:7 16382:16382" s="3" customFormat="1" ht="28.5" x14ac:dyDescent="0.2">
      <c r="A299" s="58">
        <f>A298+1</f>
        <v>21</v>
      </c>
      <c r="B299" s="32" t="s">
        <v>235</v>
      </c>
      <c r="C299" s="33" t="s">
        <v>48</v>
      </c>
      <c r="D299" s="63">
        <v>364.5</v>
      </c>
      <c r="XFB299" s="93">
        <f>SUM(A299:XFA299)</f>
        <v>385.5</v>
      </c>
    </row>
    <row r="300" spans="1:7 16382:16382" s="62" customFormat="1" ht="28.5" x14ac:dyDescent="0.25">
      <c r="A300" s="58">
        <f t="shared" ref="A300:A329" si="13">A299+1</f>
        <v>22</v>
      </c>
      <c r="B300" s="32" t="s">
        <v>129</v>
      </c>
      <c r="C300" s="32" t="s">
        <v>48</v>
      </c>
      <c r="D300" s="67">
        <v>165.5</v>
      </c>
      <c r="XFB300" s="91">
        <f>SUM(A300:XFA300)</f>
        <v>187.5</v>
      </c>
    </row>
    <row r="301" spans="1:7 16382:16382" s="3" customFormat="1" ht="42.75" x14ac:dyDescent="0.2">
      <c r="A301" s="58">
        <f t="shared" si="13"/>
        <v>23</v>
      </c>
      <c r="B301" s="48" t="s">
        <v>104</v>
      </c>
      <c r="C301" s="33" t="s">
        <v>35</v>
      </c>
      <c r="D301" s="49">
        <v>36</v>
      </c>
      <c r="XFB301" s="93">
        <f>SUM(A301:XFA301)</f>
        <v>59</v>
      </c>
    </row>
    <row r="302" spans="1:7 16382:16382" s="3" customFormat="1" ht="42.75" x14ac:dyDescent="0.2">
      <c r="A302" s="58">
        <f t="shared" si="13"/>
        <v>24</v>
      </c>
      <c r="B302" s="48" t="s">
        <v>105</v>
      </c>
      <c r="C302" s="33" t="s">
        <v>35</v>
      </c>
      <c r="D302" s="49">
        <v>9</v>
      </c>
      <c r="XFB302" s="93">
        <f>SUM(A302:XFA302)</f>
        <v>33</v>
      </c>
    </row>
    <row r="303" spans="1:7 16382:16382" s="3" customFormat="1" ht="42.75" x14ac:dyDescent="0.2">
      <c r="A303" s="58">
        <f t="shared" si="13"/>
        <v>25</v>
      </c>
      <c r="B303" s="48" t="s">
        <v>135</v>
      </c>
      <c r="C303" s="33" t="s">
        <v>35</v>
      </c>
      <c r="D303" s="49">
        <v>18</v>
      </c>
      <c r="XFB303" s="93">
        <f>SUM(A303:XFA303)</f>
        <v>43</v>
      </c>
    </row>
    <row r="304" spans="1:7 16382:16382" s="3" customFormat="1" ht="42.75" x14ac:dyDescent="0.2">
      <c r="A304" s="58">
        <f t="shared" si="13"/>
        <v>26</v>
      </c>
      <c r="B304" s="52" t="s">
        <v>137</v>
      </c>
      <c r="C304" s="33" t="s">
        <v>35</v>
      </c>
      <c r="D304" s="49">
        <v>8</v>
      </c>
      <c r="XFB304" s="93">
        <f>SUM(A304:XFA304)</f>
        <v>34</v>
      </c>
    </row>
    <row r="305" spans="1:5 16382:16382" s="3" customFormat="1" ht="42.75" x14ac:dyDescent="0.2">
      <c r="A305" s="58">
        <f t="shared" si="13"/>
        <v>27</v>
      </c>
      <c r="B305" s="52" t="s">
        <v>134</v>
      </c>
      <c r="C305" s="33" t="s">
        <v>40</v>
      </c>
      <c r="D305" s="49">
        <v>1</v>
      </c>
      <c r="XFB305" s="93">
        <f>SUM(A305:XFA305)</f>
        <v>28</v>
      </c>
    </row>
    <row r="306" spans="1:5 16382:16382" s="3" customFormat="1" ht="384.75" x14ac:dyDescent="0.2">
      <c r="A306" s="58">
        <f t="shared" si="13"/>
        <v>28</v>
      </c>
      <c r="B306" s="29" t="s">
        <v>236</v>
      </c>
      <c r="C306" s="20" t="s">
        <v>31</v>
      </c>
      <c r="D306" s="68">
        <v>1</v>
      </c>
      <c r="XFB306" s="93">
        <f>SUM(A306:XFA306)</f>
        <v>29</v>
      </c>
    </row>
    <row r="307" spans="1:5 16382:16382" s="3" customFormat="1" ht="28.5" x14ac:dyDescent="0.2">
      <c r="A307" s="58">
        <f t="shared" si="13"/>
        <v>29</v>
      </c>
      <c r="B307" s="25" t="s">
        <v>108</v>
      </c>
      <c r="C307" s="14"/>
      <c r="D307" s="69"/>
      <c r="XFB307" s="93">
        <f>SUM(A307:XFA307)</f>
        <v>29</v>
      </c>
    </row>
    <row r="308" spans="1:5 16382:16382" s="3" customFormat="1" ht="156.75" x14ac:dyDescent="0.2">
      <c r="A308" s="58">
        <f t="shared" si="13"/>
        <v>30</v>
      </c>
      <c r="B308" s="32" t="s">
        <v>118</v>
      </c>
      <c r="C308" s="33" t="s">
        <v>48</v>
      </c>
      <c r="D308" s="63">
        <v>117.3</v>
      </c>
      <c r="XFB308" s="93">
        <f>SUM(A308:XFA308)</f>
        <v>147.30000000000001</v>
      </c>
    </row>
    <row r="309" spans="1:5 16382:16382" ht="128.25" x14ac:dyDescent="0.2">
      <c r="A309" s="58">
        <f t="shared" si="13"/>
        <v>31</v>
      </c>
      <c r="B309" s="32" t="s">
        <v>237</v>
      </c>
      <c r="C309" s="33" t="s">
        <v>225</v>
      </c>
      <c r="D309" s="49">
        <v>192.2</v>
      </c>
      <c r="XFB309" s="94">
        <f>SUM(A309:XFA309)</f>
        <v>223.2</v>
      </c>
    </row>
    <row r="310" spans="1:5 16382:16382" s="3" customFormat="1" ht="28.5" x14ac:dyDescent="0.2">
      <c r="A310" s="58">
        <f t="shared" si="13"/>
        <v>32</v>
      </c>
      <c r="B310" s="32" t="s">
        <v>238</v>
      </c>
      <c r="C310" s="33" t="s">
        <v>46</v>
      </c>
      <c r="D310" s="63">
        <v>111.5</v>
      </c>
      <c r="XFB310" s="93">
        <f>SUM(A310:XFA310)</f>
        <v>143.5</v>
      </c>
    </row>
    <row r="311" spans="1:5 16382:16382" s="3" customFormat="1" ht="57" x14ac:dyDescent="0.2">
      <c r="A311" s="58">
        <f t="shared" si="13"/>
        <v>33</v>
      </c>
      <c r="B311" s="32" t="s">
        <v>121</v>
      </c>
      <c r="C311" s="33" t="s">
        <v>46</v>
      </c>
      <c r="D311" s="63">
        <v>3.3</v>
      </c>
      <c r="XFB311" s="93">
        <f>SUM(A311:XFA311)</f>
        <v>36.299999999999997</v>
      </c>
    </row>
    <row r="312" spans="1:5 16382:16382" s="3" customFormat="1" ht="28.5" x14ac:dyDescent="0.2">
      <c r="A312" s="58">
        <f t="shared" si="13"/>
        <v>34</v>
      </c>
      <c r="B312" s="32" t="s">
        <v>122</v>
      </c>
      <c r="C312" s="33" t="s">
        <v>46</v>
      </c>
      <c r="D312" s="63">
        <v>3.3</v>
      </c>
      <c r="XFB312" s="93">
        <f>SUM(A312:XFA312)</f>
        <v>37.299999999999997</v>
      </c>
    </row>
    <row r="313" spans="1:5 16382:16382" s="3" customFormat="1" ht="57" x14ac:dyDescent="0.2">
      <c r="A313" s="58">
        <f t="shared" si="13"/>
        <v>35</v>
      </c>
      <c r="B313" s="32" t="s">
        <v>123</v>
      </c>
      <c r="C313" s="33" t="s">
        <v>46</v>
      </c>
      <c r="D313" s="63">
        <v>10.1</v>
      </c>
      <c r="XFB313" s="93">
        <f>SUM(A313:XFA313)</f>
        <v>45.1</v>
      </c>
    </row>
    <row r="314" spans="1:5 16382:16382" s="3" customFormat="1" ht="57" x14ac:dyDescent="0.2">
      <c r="A314" s="58">
        <f t="shared" si="13"/>
        <v>36</v>
      </c>
      <c r="B314" s="32" t="s">
        <v>124</v>
      </c>
      <c r="C314" s="33" t="s">
        <v>46</v>
      </c>
      <c r="D314" s="63">
        <v>10.1</v>
      </c>
      <c r="XFB314" s="93">
        <f>SUM(A314:XFA314)</f>
        <v>46.1</v>
      </c>
    </row>
    <row r="315" spans="1:5 16382:16382" s="3" customFormat="1" ht="57" x14ac:dyDescent="0.25">
      <c r="A315" s="58">
        <f t="shared" si="13"/>
        <v>37</v>
      </c>
      <c r="B315" s="32" t="s">
        <v>239</v>
      </c>
      <c r="C315" s="33" t="s">
        <v>31</v>
      </c>
      <c r="D315" s="63">
        <v>1</v>
      </c>
      <c r="E315" s="70"/>
      <c r="XFB315" s="93">
        <f>SUM(A315:XFA315)</f>
        <v>38</v>
      </c>
    </row>
    <row r="316" spans="1:5 16382:16382" s="62" customFormat="1" ht="57" x14ac:dyDescent="0.25">
      <c r="A316" s="58">
        <f t="shared" si="13"/>
        <v>38</v>
      </c>
      <c r="B316" s="32" t="s">
        <v>217</v>
      </c>
      <c r="C316" s="33" t="s">
        <v>31</v>
      </c>
      <c r="D316" s="63">
        <v>1</v>
      </c>
      <c r="XFB316" s="91">
        <f>SUM(A316:XFA316)</f>
        <v>39</v>
      </c>
    </row>
    <row r="317" spans="1:5 16382:16382" s="3" customFormat="1" ht="28.5" x14ac:dyDescent="0.2">
      <c r="A317" s="58">
        <f t="shared" si="13"/>
        <v>39</v>
      </c>
      <c r="B317" s="32" t="s">
        <v>232</v>
      </c>
      <c r="C317" s="33" t="s">
        <v>48</v>
      </c>
      <c r="D317" s="63">
        <v>982</v>
      </c>
      <c r="XFB317" s="93">
        <f>SUM(A317:XFA317)</f>
        <v>1021</v>
      </c>
    </row>
    <row r="318" spans="1:5 16382:16382" s="3" customFormat="1" ht="28.5" x14ac:dyDescent="0.2">
      <c r="A318" s="58">
        <f t="shared" si="13"/>
        <v>40</v>
      </c>
      <c r="B318" s="32" t="s">
        <v>233</v>
      </c>
      <c r="C318" s="33" t="s">
        <v>48</v>
      </c>
      <c r="D318" s="63">
        <v>673</v>
      </c>
      <c r="XFB318" s="93">
        <f>SUM(A318:XFA318)</f>
        <v>713</v>
      </c>
    </row>
    <row r="319" spans="1:5 16382:16382" s="3" customFormat="1" ht="28.5" x14ac:dyDescent="0.2">
      <c r="A319" s="58">
        <f t="shared" si="13"/>
        <v>41</v>
      </c>
      <c r="B319" s="32" t="s">
        <v>234</v>
      </c>
      <c r="C319" s="33" t="s">
        <v>46</v>
      </c>
      <c r="D319" s="63">
        <v>230</v>
      </c>
      <c r="XFB319" s="93">
        <f>SUM(A319:XFA319)</f>
        <v>271</v>
      </c>
    </row>
    <row r="320" spans="1:5 16382:16382" s="3" customFormat="1" ht="28.5" x14ac:dyDescent="0.2">
      <c r="A320" s="58">
        <f t="shared" si="13"/>
        <v>42</v>
      </c>
      <c r="B320" s="32" t="s">
        <v>235</v>
      </c>
      <c r="C320" s="33" t="s">
        <v>48</v>
      </c>
      <c r="D320" s="63">
        <v>330</v>
      </c>
      <c r="XFB320" s="93">
        <f>SUM(A320:XFA320)</f>
        <v>372</v>
      </c>
    </row>
    <row r="321" spans="1:4 16382:16382" s="62" customFormat="1" ht="28.5" x14ac:dyDescent="0.25">
      <c r="A321" s="58">
        <f t="shared" si="13"/>
        <v>43</v>
      </c>
      <c r="B321" s="32" t="s">
        <v>129</v>
      </c>
      <c r="C321" s="32" t="s">
        <v>48</v>
      </c>
      <c r="D321" s="67">
        <v>122.5</v>
      </c>
      <c r="XFB321" s="91">
        <f>SUM(A321:XFA321)</f>
        <v>165.5</v>
      </c>
    </row>
    <row r="322" spans="1:4 16382:16382" s="3" customFormat="1" ht="28.5" x14ac:dyDescent="0.2">
      <c r="A322" s="58">
        <f t="shared" si="13"/>
        <v>44</v>
      </c>
      <c r="B322" s="48" t="s">
        <v>130</v>
      </c>
      <c r="C322" s="33" t="s">
        <v>48</v>
      </c>
      <c r="D322" s="49">
        <v>22.3</v>
      </c>
      <c r="XFB322" s="93">
        <f>SUM(A322:XFA322)</f>
        <v>66.3</v>
      </c>
    </row>
    <row r="323" spans="1:4 16382:16382" s="3" customFormat="1" ht="57" x14ac:dyDescent="0.2">
      <c r="A323" s="58">
        <f t="shared" si="13"/>
        <v>45</v>
      </c>
      <c r="B323" s="48" t="s">
        <v>240</v>
      </c>
      <c r="C323" s="33" t="s">
        <v>48</v>
      </c>
      <c r="D323" s="49">
        <v>22.3</v>
      </c>
      <c r="XFB323" s="93">
        <f>SUM(A323:XFA323)</f>
        <v>67.3</v>
      </c>
    </row>
    <row r="324" spans="1:4 16382:16382" s="3" customFormat="1" ht="42.75" x14ac:dyDescent="0.2">
      <c r="A324" s="58">
        <f t="shared" si="13"/>
        <v>46</v>
      </c>
      <c r="B324" s="48" t="s">
        <v>104</v>
      </c>
      <c r="C324" s="33" t="s">
        <v>35</v>
      </c>
      <c r="D324" s="49">
        <v>36</v>
      </c>
      <c r="XFB324" s="93">
        <f>SUM(A324:XFA324)</f>
        <v>82</v>
      </c>
    </row>
    <row r="325" spans="1:4 16382:16382" s="3" customFormat="1" ht="42.75" x14ac:dyDescent="0.2">
      <c r="A325" s="58">
        <f t="shared" si="13"/>
        <v>47</v>
      </c>
      <c r="B325" s="48" t="s">
        <v>105</v>
      </c>
      <c r="C325" s="33" t="s">
        <v>35</v>
      </c>
      <c r="D325" s="49">
        <v>9</v>
      </c>
      <c r="XFB325" s="93">
        <f>SUM(A325:XFA325)</f>
        <v>56</v>
      </c>
    </row>
    <row r="326" spans="1:4 16382:16382" s="3" customFormat="1" ht="42.75" x14ac:dyDescent="0.2">
      <c r="A326" s="58">
        <f t="shared" si="13"/>
        <v>48</v>
      </c>
      <c r="B326" s="48" t="s">
        <v>135</v>
      </c>
      <c r="C326" s="33" t="s">
        <v>35</v>
      </c>
      <c r="D326" s="49">
        <v>18</v>
      </c>
      <c r="XFB326" s="93">
        <f>SUM(A326:XFA326)</f>
        <v>66</v>
      </c>
    </row>
    <row r="327" spans="1:4 16382:16382" s="3" customFormat="1" ht="42.75" x14ac:dyDescent="0.2">
      <c r="A327" s="58">
        <f t="shared" si="13"/>
        <v>49</v>
      </c>
      <c r="B327" s="52" t="s">
        <v>137</v>
      </c>
      <c r="C327" s="33" t="s">
        <v>35</v>
      </c>
      <c r="D327" s="49">
        <v>8</v>
      </c>
      <c r="XFB327" s="93">
        <f>SUM(A327:XFA327)</f>
        <v>57</v>
      </c>
    </row>
    <row r="328" spans="1:4 16382:16382" s="3" customFormat="1" ht="42.75" x14ac:dyDescent="0.2">
      <c r="A328" s="64">
        <f t="shared" si="13"/>
        <v>50</v>
      </c>
      <c r="B328" s="23" t="s">
        <v>134</v>
      </c>
      <c r="C328" s="20" t="s">
        <v>40</v>
      </c>
      <c r="D328" s="69">
        <v>1</v>
      </c>
      <c r="XFB328" s="93">
        <f>SUM(A328:XFA328)</f>
        <v>51</v>
      </c>
    </row>
    <row r="329" spans="1:4 16382:16382" s="3" customFormat="1" ht="384.75" x14ac:dyDescent="0.2">
      <c r="A329" s="58">
        <f t="shared" si="13"/>
        <v>51</v>
      </c>
      <c r="B329" s="29" t="s">
        <v>241</v>
      </c>
      <c r="C329" s="20" t="s">
        <v>31</v>
      </c>
      <c r="D329" s="68">
        <v>1</v>
      </c>
      <c r="XFB329" s="93">
        <f>SUM(A329:XFA329)</f>
        <v>52</v>
      </c>
    </row>
    <row r="330" spans="1:4 16382:16382" s="3" customFormat="1" ht="399" x14ac:dyDescent="0.2">
      <c r="A330" s="64">
        <v>61</v>
      </c>
      <c r="B330" s="29" t="s">
        <v>242</v>
      </c>
      <c r="C330" s="20" t="s">
        <v>31</v>
      </c>
      <c r="D330" s="68">
        <v>1</v>
      </c>
      <c r="XFB330" s="93">
        <f>SUM(A330:XFA330)</f>
        <v>62</v>
      </c>
    </row>
    <row r="331" spans="1:4 16382:16382" s="3" customFormat="1" ht="28.5" x14ac:dyDescent="0.2">
      <c r="A331" s="58">
        <v>62</v>
      </c>
      <c r="B331" s="32" t="s">
        <v>243</v>
      </c>
      <c r="C331" s="33" t="s">
        <v>31</v>
      </c>
      <c r="D331" s="63">
        <v>2</v>
      </c>
      <c r="XFB331" s="93">
        <f>SUM(A331:XFA331)</f>
        <v>64</v>
      </c>
    </row>
    <row r="332" spans="1:4 16382:16382" s="3" customFormat="1" ht="28.5" x14ac:dyDescent="0.2">
      <c r="A332" s="31"/>
      <c r="B332" s="53" t="s">
        <v>139</v>
      </c>
      <c r="C332" s="31"/>
      <c r="D332" s="49"/>
      <c r="XFB332" s="3">
        <f>SUM(A332:XFA332)</f>
        <v>0</v>
      </c>
    </row>
    <row r="333" spans="1:4 16382:16382" s="3" customFormat="1" ht="156.75" x14ac:dyDescent="0.2">
      <c r="A333" s="31">
        <f t="shared" ref="A333:A354" si="14">A332+1</f>
        <v>1</v>
      </c>
      <c r="B333" s="32" t="s">
        <v>244</v>
      </c>
      <c r="C333" s="33" t="s">
        <v>48</v>
      </c>
      <c r="D333" s="63">
        <v>165.5</v>
      </c>
      <c r="XFB333" s="3">
        <f>SUM(A333:XFA333)</f>
        <v>166.5</v>
      </c>
    </row>
    <row r="334" spans="1:4 16382:16382" ht="128.25" x14ac:dyDescent="0.2">
      <c r="A334" s="31">
        <f t="shared" si="14"/>
        <v>2</v>
      </c>
      <c r="B334" s="32" t="s">
        <v>237</v>
      </c>
      <c r="C334" s="33" t="s">
        <v>225</v>
      </c>
      <c r="D334" s="49">
        <v>192.2</v>
      </c>
      <c r="XFB334" s="1">
        <f>SUM(A334:XFA334)</f>
        <v>194.2</v>
      </c>
    </row>
    <row r="335" spans="1:4 16382:16382" s="3" customFormat="1" ht="42.75" x14ac:dyDescent="0.2">
      <c r="A335" s="31">
        <f t="shared" si="14"/>
        <v>3</v>
      </c>
      <c r="B335" s="32" t="s">
        <v>120</v>
      </c>
      <c r="C335" s="33" t="s">
        <v>46</v>
      </c>
      <c r="D335" s="63">
        <v>110</v>
      </c>
      <c r="XFB335" s="3">
        <f>SUM(A335:XFA335)</f>
        <v>113</v>
      </c>
    </row>
    <row r="336" spans="1:4 16382:16382" s="3" customFormat="1" ht="57" x14ac:dyDescent="0.2">
      <c r="A336" s="31">
        <f t="shared" si="14"/>
        <v>4</v>
      </c>
      <c r="B336" s="32" t="s">
        <v>121</v>
      </c>
      <c r="C336" s="33" t="s">
        <v>46</v>
      </c>
      <c r="D336" s="63">
        <v>3.3</v>
      </c>
      <c r="XFB336" s="3">
        <f>SUM(A336:XFA336)</f>
        <v>7.3</v>
      </c>
    </row>
    <row r="337" spans="1:5 16382:16382" s="3" customFormat="1" ht="28.5" x14ac:dyDescent="0.2">
      <c r="A337" s="31">
        <f t="shared" si="14"/>
        <v>5</v>
      </c>
      <c r="B337" s="32" t="s">
        <v>122</v>
      </c>
      <c r="C337" s="33" t="s">
        <v>46</v>
      </c>
      <c r="D337" s="63">
        <v>3.3</v>
      </c>
      <c r="XFB337" s="3">
        <f>SUM(A337:XFA337)</f>
        <v>8.3000000000000007</v>
      </c>
    </row>
    <row r="338" spans="1:5 16382:16382" s="3" customFormat="1" ht="57" x14ac:dyDescent="0.2">
      <c r="A338" s="31">
        <f t="shared" si="14"/>
        <v>6</v>
      </c>
      <c r="B338" s="32" t="s">
        <v>123</v>
      </c>
      <c r="C338" s="33" t="s">
        <v>46</v>
      </c>
      <c r="D338" s="63">
        <v>10.1</v>
      </c>
      <c r="XFB338" s="3">
        <f>SUM(A338:XFA338)</f>
        <v>16.100000000000001</v>
      </c>
    </row>
    <row r="339" spans="1:5 16382:16382" s="3" customFormat="1" ht="57" x14ac:dyDescent="0.2">
      <c r="A339" s="31">
        <f t="shared" si="14"/>
        <v>7</v>
      </c>
      <c r="B339" s="32" t="s">
        <v>124</v>
      </c>
      <c r="C339" s="33" t="s">
        <v>46</v>
      </c>
      <c r="D339" s="63">
        <v>10.1</v>
      </c>
      <c r="XFB339" s="3">
        <f>SUM(A339:XFA339)</f>
        <v>17.100000000000001</v>
      </c>
    </row>
    <row r="340" spans="1:5 16382:16382" s="3" customFormat="1" ht="57" x14ac:dyDescent="0.2">
      <c r="A340" s="31">
        <f t="shared" si="14"/>
        <v>8</v>
      </c>
      <c r="B340" s="32" t="s">
        <v>217</v>
      </c>
      <c r="C340" s="33" t="s">
        <v>31</v>
      </c>
      <c r="D340" s="63">
        <v>5</v>
      </c>
      <c r="XFB340" s="3">
        <f>SUM(A340:XFA340)</f>
        <v>13</v>
      </c>
    </row>
    <row r="341" spans="1:5 16382:16382" s="3" customFormat="1" ht="57" x14ac:dyDescent="0.25">
      <c r="A341" s="31">
        <f>A340+1</f>
        <v>9</v>
      </c>
      <c r="B341" s="32" t="s">
        <v>245</v>
      </c>
      <c r="C341" s="33" t="s">
        <v>31</v>
      </c>
      <c r="D341" s="63">
        <v>3</v>
      </c>
      <c r="E341" s="70"/>
      <c r="XFB341" s="3">
        <f>SUM(A341:XFA341)</f>
        <v>12</v>
      </c>
    </row>
    <row r="342" spans="1:5 16382:16382" s="3" customFormat="1" ht="57" x14ac:dyDescent="0.25">
      <c r="A342" s="14">
        <f t="shared" si="14"/>
        <v>10</v>
      </c>
      <c r="B342" s="32" t="s">
        <v>246</v>
      </c>
      <c r="C342" s="33" t="s">
        <v>31</v>
      </c>
      <c r="D342" s="63">
        <v>1</v>
      </c>
      <c r="E342" s="70"/>
      <c r="XFB342" s="3">
        <f>SUM(A342:XFA342)</f>
        <v>11</v>
      </c>
    </row>
    <row r="343" spans="1:5 16382:16382" s="3" customFormat="1" ht="57" x14ac:dyDescent="0.25">
      <c r="A343" s="31">
        <f t="shared" si="14"/>
        <v>11</v>
      </c>
      <c r="B343" s="32" t="s">
        <v>247</v>
      </c>
      <c r="C343" s="33" t="s">
        <v>31</v>
      </c>
      <c r="D343" s="63">
        <v>1</v>
      </c>
      <c r="E343" s="70"/>
      <c r="XFB343" s="3">
        <f>SUM(A343:XFA343)</f>
        <v>12</v>
      </c>
    </row>
    <row r="344" spans="1:5 16382:16382" s="3" customFormat="1" ht="28.5" x14ac:dyDescent="0.2">
      <c r="A344" s="31">
        <f t="shared" si="14"/>
        <v>12</v>
      </c>
      <c r="B344" s="32" t="s">
        <v>248</v>
      </c>
      <c r="C344" s="33" t="s">
        <v>48</v>
      </c>
      <c r="D344" s="63">
        <v>981.5</v>
      </c>
      <c r="XFB344" s="3">
        <f>SUM(A344:XFA344)</f>
        <v>993.5</v>
      </c>
    </row>
    <row r="345" spans="1:5 16382:16382" s="3" customFormat="1" ht="28.5" x14ac:dyDescent="0.2">
      <c r="A345" s="31">
        <f t="shared" si="14"/>
        <v>13</v>
      </c>
      <c r="B345" s="32" t="s">
        <v>249</v>
      </c>
      <c r="C345" s="33" t="s">
        <v>48</v>
      </c>
      <c r="D345" s="63">
        <v>715.5</v>
      </c>
      <c r="XFB345" s="3">
        <f>SUM(A345:XFA345)</f>
        <v>728.5</v>
      </c>
    </row>
    <row r="346" spans="1:5 16382:16382" s="3" customFormat="1" ht="28.5" x14ac:dyDescent="0.2">
      <c r="A346" s="31">
        <f t="shared" si="14"/>
        <v>14</v>
      </c>
      <c r="B346" s="29" t="s">
        <v>250</v>
      </c>
      <c r="C346" s="20" t="s">
        <v>46</v>
      </c>
      <c r="D346" s="68">
        <v>230</v>
      </c>
      <c r="XFB346" s="3">
        <f>SUM(A346:XFA346)</f>
        <v>244</v>
      </c>
    </row>
    <row r="347" spans="1:5 16382:16382" s="62" customFormat="1" ht="28.5" x14ac:dyDescent="0.25">
      <c r="A347" s="31">
        <f t="shared" si="14"/>
        <v>15</v>
      </c>
      <c r="B347" s="29" t="s">
        <v>129</v>
      </c>
      <c r="C347" s="29" t="s">
        <v>48</v>
      </c>
      <c r="D347" s="71">
        <v>122.5</v>
      </c>
      <c r="XFB347" s="62">
        <f>SUM(A347:XFA347)</f>
        <v>137.5</v>
      </c>
    </row>
    <row r="348" spans="1:5 16382:16382" s="3" customFormat="1" ht="42.75" x14ac:dyDescent="0.2">
      <c r="A348" s="31">
        <f t="shared" si="14"/>
        <v>16</v>
      </c>
      <c r="B348" s="29" t="s">
        <v>251</v>
      </c>
      <c r="C348" s="20" t="s">
        <v>48</v>
      </c>
      <c r="D348" s="63">
        <v>330</v>
      </c>
      <c r="XFB348" s="3">
        <f>SUM(A348:XFA348)</f>
        <v>346</v>
      </c>
    </row>
    <row r="349" spans="1:5 16382:16382" s="3" customFormat="1" ht="42.75" x14ac:dyDescent="0.2">
      <c r="A349" s="31">
        <f t="shared" si="14"/>
        <v>17</v>
      </c>
      <c r="B349" s="19" t="s">
        <v>104</v>
      </c>
      <c r="C349" s="20" t="s">
        <v>35</v>
      </c>
      <c r="D349" s="69">
        <v>36</v>
      </c>
      <c r="XFB349" s="3">
        <f>SUM(A349:XFA349)</f>
        <v>53</v>
      </c>
    </row>
    <row r="350" spans="1:5 16382:16382" s="3" customFormat="1" ht="42.75" x14ac:dyDescent="0.2">
      <c r="A350" s="31">
        <f t="shared" si="14"/>
        <v>18</v>
      </c>
      <c r="B350" s="19" t="s">
        <v>105</v>
      </c>
      <c r="C350" s="20" t="s">
        <v>35</v>
      </c>
      <c r="D350" s="69">
        <v>9</v>
      </c>
      <c r="XFB350" s="3">
        <f>SUM(A350:XFA350)</f>
        <v>27</v>
      </c>
    </row>
    <row r="351" spans="1:5 16382:16382" s="3" customFormat="1" ht="42.75" x14ac:dyDescent="0.2">
      <c r="A351" s="31">
        <f t="shared" si="14"/>
        <v>19</v>
      </c>
      <c r="B351" s="19" t="s">
        <v>135</v>
      </c>
      <c r="C351" s="20" t="s">
        <v>35</v>
      </c>
      <c r="D351" s="69">
        <v>18</v>
      </c>
      <c r="XFB351" s="3">
        <f>SUM(A351:XFA351)</f>
        <v>37</v>
      </c>
    </row>
    <row r="352" spans="1:5 16382:16382" s="3" customFormat="1" ht="42.75" x14ac:dyDescent="0.2">
      <c r="A352" s="31">
        <f t="shared" si="14"/>
        <v>20</v>
      </c>
      <c r="B352" s="52" t="s">
        <v>137</v>
      </c>
      <c r="C352" s="33" t="s">
        <v>35</v>
      </c>
      <c r="D352" s="49">
        <v>8</v>
      </c>
      <c r="XFB352" s="3">
        <f>SUM(A352:XFA352)</f>
        <v>28</v>
      </c>
    </row>
    <row r="353" spans="1:4 16382:16382" s="3" customFormat="1" ht="42.75" x14ac:dyDescent="0.2">
      <c r="A353" s="31">
        <f t="shared" si="14"/>
        <v>21</v>
      </c>
      <c r="B353" s="23" t="s">
        <v>134</v>
      </c>
      <c r="C353" s="20" t="s">
        <v>40</v>
      </c>
      <c r="D353" s="69">
        <v>1</v>
      </c>
      <c r="XFB353" s="3">
        <f>SUM(A353:XFA353)</f>
        <v>22</v>
      </c>
    </row>
    <row r="354" spans="1:4 16382:16382" s="3" customFormat="1" ht="384.75" x14ac:dyDescent="0.2">
      <c r="A354" s="31">
        <f t="shared" si="14"/>
        <v>22</v>
      </c>
      <c r="B354" s="32" t="s">
        <v>252</v>
      </c>
      <c r="C354" s="33" t="s">
        <v>31</v>
      </c>
      <c r="D354" s="63">
        <v>1</v>
      </c>
      <c r="XFB354" s="3">
        <f>SUM(A354:XFA354)</f>
        <v>23</v>
      </c>
    </row>
    <row r="355" spans="1:4 16382:16382" s="3" customFormat="1" x14ac:dyDescent="0.2">
      <c r="A355" s="14"/>
      <c r="B355" s="29"/>
      <c r="C355" s="20"/>
      <c r="D355" s="68"/>
    </row>
    <row r="356" spans="1:4 16382:16382" s="3" customFormat="1" ht="28.5" x14ac:dyDescent="0.2">
      <c r="A356" s="14">
        <v>1</v>
      </c>
      <c r="B356" s="18" t="s">
        <v>145</v>
      </c>
      <c r="C356" s="14"/>
      <c r="D356" s="69"/>
      <c r="XFB356" s="3">
        <f>SUM(A356:XFA356)</f>
        <v>1</v>
      </c>
    </row>
    <row r="357" spans="1:4 16382:16382" s="3" customFormat="1" ht="28.5" x14ac:dyDescent="0.2">
      <c r="A357" s="31">
        <v>1</v>
      </c>
      <c r="B357" s="32" t="s">
        <v>253</v>
      </c>
      <c r="C357" s="31" t="s">
        <v>46</v>
      </c>
      <c r="D357" s="49">
        <v>89</v>
      </c>
      <c r="XFB357" s="3">
        <f>SUM(A357:XFA357)</f>
        <v>90</v>
      </c>
    </row>
    <row r="358" spans="1:4 16382:16382" s="3" customFormat="1" ht="28.5" x14ac:dyDescent="0.2">
      <c r="A358" s="31">
        <f t="shared" ref="A358:A371" si="15">A357+1</f>
        <v>2</v>
      </c>
      <c r="B358" s="32" t="s">
        <v>254</v>
      </c>
      <c r="C358" s="31" t="s">
        <v>46</v>
      </c>
      <c r="D358" s="49">
        <v>28</v>
      </c>
      <c r="XFB358" s="3">
        <f>SUM(A358:XFA358)</f>
        <v>30</v>
      </c>
    </row>
    <row r="359" spans="1:4 16382:16382" s="3" customFormat="1" ht="99.75" x14ac:dyDescent="0.2">
      <c r="A359" s="31">
        <f t="shared" si="15"/>
        <v>3</v>
      </c>
      <c r="B359" s="32" t="s">
        <v>255</v>
      </c>
      <c r="C359" s="33" t="s">
        <v>48</v>
      </c>
      <c r="D359" s="49">
        <v>470.6</v>
      </c>
      <c r="XFB359" s="3">
        <f>SUM(A359:XFA359)</f>
        <v>473.6</v>
      </c>
    </row>
    <row r="360" spans="1:4 16382:16382" s="3" customFormat="1" ht="99.75" x14ac:dyDescent="0.2">
      <c r="A360" s="31">
        <f t="shared" si="15"/>
        <v>4</v>
      </c>
      <c r="B360" s="32" t="s">
        <v>256</v>
      </c>
      <c r="C360" s="33" t="s">
        <v>48</v>
      </c>
      <c r="D360" s="49">
        <v>105.8</v>
      </c>
      <c r="XFB360" s="3">
        <f>SUM(A360:XFA360)</f>
        <v>109.8</v>
      </c>
    </row>
    <row r="361" spans="1:4 16382:16382" s="3" customFormat="1" ht="128.25" x14ac:dyDescent="0.2">
      <c r="A361" s="31">
        <f>A359+1</f>
        <v>4</v>
      </c>
      <c r="B361" s="32" t="s">
        <v>151</v>
      </c>
      <c r="C361" s="33" t="s">
        <v>46</v>
      </c>
      <c r="D361" s="49">
        <v>470.8</v>
      </c>
      <c r="XFB361" s="3">
        <f>SUM(A361:XFA361)</f>
        <v>474.8</v>
      </c>
    </row>
    <row r="362" spans="1:4 16382:16382" s="3" customFormat="1" ht="99.75" x14ac:dyDescent="0.2">
      <c r="A362" s="31">
        <f t="shared" si="15"/>
        <v>5</v>
      </c>
      <c r="B362" s="32" t="s">
        <v>257</v>
      </c>
      <c r="C362" s="33" t="s">
        <v>48</v>
      </c>
      <c r="D362" s="49">
        <v>32</v>
      </c>
      <c r="XFB362" s="3">
        <f>SUM(A362:XFA362)</f>
        <v>37</v>
      </c>
    </row>
    <row r="363" spans="1:4 16382:16382" s="3" customFormat="1" ht="42.75" x14ac:dyDescent="0.2">
      <c r="A363" s="31">
        <f t="shared" si="15"/>
        <v>6</v>
      </c>
      <c r="B363" s="32" t="s">
        <v>152</v>
      </c>
      <c r="C363" s="33" t="s">
        <v>48</v>
      </c>
      <c r="D363" s="49">
        <v>88.5</v>
      </c>
      <c r="XFB363" s="3">
        <f>SUM(A363:XFA363)</f>
        <v>94.5</v>
      </c>
    </row>
    <row r="364" spans="1:4 16382:16382" s="3" customFormat="1" ht="142.5" x14ac:dyDescent="0.2">
      <c r="A364" s="31">
        <f t="shared" si="15"/>
        <v>7</v>
      </c>
      <c r="B364" s="32" t="s">
        <v>153</v>
      </c>
      <c r="C364" s="33" t="s">
        <v>46</v>
      </c>
      <c r="D364" s="49">
        <v>21</v>
      </c>
      <c r="XFB364" s="3">
        <f>SUM(A364:XFA364)</f>
        <v>28</v>
      </c>
    </row>
    <row r="365" spans="1:4 16382:16382" s="3" customFormat="1" ht="42.75" x14ac:dyDescent="0.2">
      <c r="A365" s="31">
        <f t="shared" si="15"/>
        <v>8</v>
      </c>
      <c r="B365" s="48" t="s">
        <v>258</v>
      </c>
      <c r="C365" s="33" t="s">
        <v>48</v>
      </c>
      <c r="D365" s="49">
        <v>120</v>
      </c>
      <c r="XFB365" s="3">
        <f>SUM(A365:XFA365)</f>
        <v>128</v>
      </c>
    </row>
    <row r="366" spans="1:4 16382:16382" s="3" customFormat="1" ht="42.75" x14ac:dyDescent="0.2">
      <c r="A366" s="31">
        <f t="shared" si="15"/>
        <v>9</v>
      </c>
      <c r="B366" s="48" t="s">
        <v>259</v>
      </c>
      <c r="C366" s="33" t="s">
        <v>48</v>
      </c>
      <c r="D366" s="49">
        <v>26.5</v>
      </c>
      <c r="XFB366" s="3">
        <f>SUM(A366:XFA366)</f>
        <v>35.5</v>
      </c>
    </row>
    <row r="367" spans="1:4 16382:16382" s="3" customFormat="1" ht="57" x14ac:dyDescent="0.2">
      <c r="A367" s="31">
        <f t="shared" si="15"/>
        <v>10</v>
      </c>
      <c r="B367" s="52" t="s">
        <v>286</v>
      </c>
      <c r="C367" s="33" t="s">
        <v>48</v>
      </c>
      <c r="D367" s="49">
        <v>26.5</v>
      </c>
      <c r="XFB367" s="3">
        <f>SUM(A367:XFA367)</f>
        <v>36.5</v>
      </c>
    </row>
    <row r="368" spans="1:4 16382:16382" s="3" customFormat="1" ht="85.5" x14ac:dyDescent="0.2">
      <c r="A368" s="31">
        <f t="shared" si="15"/>
        <v>11</v>
      </c>
      <c r="B368" s="48" t="s">
        <v>260</v>
      </c>
      <c r="C368" s="33" t="s">
        <v>48</v>
      </c>
      <c r="D368" s="49">
        <v>26.5</v>
      </c>
      <c r="XFB368" s="3">
        <f>SUM(A368:XFA368)</f>
        <v>37.5</v>
      </c>
    </row>
    <row r="369" spans="1:8 16382:16382" s="3" customFormat="1" ht="42.75" x14ac:dyDescent="0.2">
      <c r="A369" s="31">
        <f t="shared" si="15"/>
        <v>12</v>
      </c>
      <c r="B369" s="48" t="s">
        <v>261</v>
      </c>
      <c r="C369" s="33" t="s">
        <v>48</v>
      </c>
      <c r="D369" s="49">
        <v>2.1</v>
      </c>
      <c r="XFB369" s="3">
        <f>SUM(A369:XFA369)</f>
        <v>14.1</v>
      </c>
    </row>
    <row r="370" spans="1:8 16382:16382" s="3" customFormat="1" ht="28.5" x14ac:dyDescent="0.2">
      <c r="A370" s="31">
        <f t="shared" si="15"/>
        <v>13</v>
      </c>
      <c r="B370" s="48" t="s">
        <v>160</v>
      </c>
      <c r="C370" s="33" t="s">
        <v>35</v>
      </c>
      <c r="D370" s="49">
        <v>3</v>
      </c>
      <c r="XFB370" s="3">
        <f>SUM(A370:XFA370)</f>
        <v>16</v>
      </c>
    </row>
    <row r="371" spans="1:8 16382:16382" s="3" customFormat="1" ht="28.5" x14ac:dyDescent="0.2">
      <c r="A371" s="31">
        <f t="shared" si="15"/>
        <v>14</v>
      </c>
      <c r="B371" s="48" t="s">
        <v>161</v>
      </c>
      <c r="C371" s="33" t="s">
        <v>35</v>
      </c>
      <c r="D371" s="49">
        <v>2</v>
      </c>
      <c r="XFB371" s="3">
        <f>SUM(A371:XFA371)</f>
        <v>16</v>
      </c>
    </row>
    <row r="372" spans="1:8 16382:16382" s="3" customFormat="1" ht="28.5" x14ac:dyDescent="0.2">
      <c r="A372" s="14"/>
      <c r="B372" s="25" t="s">
        <v>162</v>
      </c>
      <c r="C372" s="20"/>
      <c r="D372" s="69"/>
      <c r="XFB372" s="3">
        <f>SUM(A372:XFA372)</f>
        <v>0</v>
      </c>
    </row>
    <row r="373" spans="1:8 16382:16382" s="3" customFormat="1" ht="28.5" x14ac:dyDescent="0.25">
      <c r="A373" s="14">
        <v>1</v>
      </c>
      <c r="B373" s="19" t="s">
        <v>163</v>
      </c>
      <c r="C373" s="20" t="s">
        <v>66</v>
      </c>
      <c r="D373" s="69">
        <v>10.51</v>
      </c>
      <c r="E373" s="72"/>
      <c r="F373" s="73"/>
      <c r="G373" s="73"/>
      <c r="H373" s="73"/>
      <c r="XFB373" s="3">
        <f>SUM(A373:XFA373)</f>
        <v>11.51</v>
      </c>
    </row>
    <row r="374" spans="1:8 16382:16382" s="3" customFormat="1" ht="42.75" x14ac:dyDescent="0.2">
      <c r="A374" s="14"/>
      <c r="B374" s="19" t="s">
        <v>262</v>
      </c>
      <c r="C374" s="20" t="s">
        <v>165</v>
      </c>
      <c r="D374" s="49">
        <v>6307</v>
      </c>
      <c r="XFB374" s="3">
        <f>SUM(A374:XFA374)</f>
        <v>6307</v>
      </c>
    </row>
    <row r="375" spans="1:8 16382:16382" s="3" customFormat="1" ht="71.25" x14ac:dyDescent="0.2">
      <c r="A375" s="14">
        <v>2</v>
      </c>
      <c r="B375" s="19" t="s">
        <v>263</v>
      </c>
      <c r="C375" s="20" t="s">
        <v>48</v>
      </c>
      <c r="D375" s="49">
        <v>380.2</v>
      </c>
      <c r="XFB375" s="3">
        <f>SUM(A375:XFA375)</f>
        <v>382.2</v>
      </c>
    </row>
    <row r="376" spans="1:8 16382:16382" s="3" customFormat="1" ht="42.75" x14ac:dyDescent="0.2">
      <c r="A376" s="14">
        <v>4</v>
      </c>
      <c r="B376" s="19" t="s">
        <v>167</v>
      </c>
      <c r="C376" s="20" t="s">
        <v>48</v>
      </c>
      <c r="D376" s="49">
        <v>561</v>
      </c>
      <c r="XFB376" s="3">
        <f>SUM(A376:XFA376)</f>
        <v>565</v>
      </c>
    </row>
    <row r="377" spans="1:8 16382:16382" s="3" customFormat="1" ht="42.75" x14ac:dyDescent="0.2">
      <c r="A377" s="14">
        <v>5</v>
      </c>
      <c r="B377" s="48" t="s">
        <v>168</v>
      </c>
      <c r="C377" s="20" t="s">
        <v>31</v>
      </c>
      <c r="D377" s="69">
        <v>20</v>
      </c>
      <c r="XFB377" s="3">
        <f>SUM(A377:XFA377)</f>
        <v>25</v>
      </c>
    </row>
    <row r="378" spans="1:8 16382:16382" s="3" customFormat="1" x14ac:dyDescent="0.2">
      <c r="A378" s="14">
        <v>6</v>
      </c>
      <c r="B378" s="19" t="s">
        <v>264</v>
      </c>
      <c r="C378" s="20" t="s">
        <v>48</v>
      </c>
      <c r="D378" s="49">
        <v>561</v>
      </c>
      <c r="XFB378" s="3">
        <f>SUM(A378:XFA378)</f>
        <v>567</v>
      </c>
    </row>
    <row r="379" spans="1:8 16382:16382" s="3" customFormat="1" ht="15" x14ac:dyDescent="0.25">
      <c r="A379" s="14">
        <v>7</v>
      </c>
      <c r="B379" s="19" t="s">
        <v>265</v>
      </c>
      <c r="C379" s="20" t="s">
        <v>48</v>
      </c>
      <c r="D379" s="69">
        <v>561</v>
      </c>
      <c r="E379" s="74"/>
      <c r="XFB379" s="3">
        <f>SUM(A379:XFA379)</f>
        <v>568</v>
      </c>
    </row>
    <row r="380" spans="1:8 16382:16382" s="3" customFormat="1" ht="28.5" x14ac:dyDescent="0.2">
      <c r="A380" s="14">
        <v>8</v>
      </c>
      <c r="B380" s="19" t="s">
        <v>171</v>
      </c>
      <c r="C380" s="20" t="s">
        <v>48</v>
      </c>
      <c r="D380" s="69">
        <v>360</v>
      </c>
      <c r="XFB380" s="3">
        <f>SUM(A380:XFA380)</f>
        <v>368</v>
      </c>
    </row>
    <row r="381" spans="1:8 16382:16382" s="3" customFormat="1" ht="28.5" x14ac:dyDescent="0.2">
      <c r="A381" s="14">
        <v>9</v>
      </c>
      <c r="B381" s="19" t="s">
        <v>172</v>
      </c>
      <c r="C381" s="20" t="s">
        <v>48</v>
      </c>
      <c r="D381" s="69">
        <v>921</v>
      </c>
      <c r="XFB381" s="3">
        <f>SUM(A381:XFA381)</f>
        <v>930</v>
      </c>
    </row>
    <row r="382" spans="1:8 16382:16382" s="3" customFormat="1" ht="28.5" x14ac:dyDescent="0.2">
      <c r="A382" s="14">
        <v>10</v>
      </c>
      <c r="B382" s="19" t="s">
        <v>173</v>
      </c>
      <c r="C382" s="20" t="s">
        <v>48</v>
      </c>
      <c r="D382" s="69">
        <v>175</v>
      </c>
      <c r="XFB382" s="3">
        <f>SUM(A382:XFA382)</f>
        <v>185</v>
      </c>
    </row>
    <row r="383" spans="1:8 16382:16382" s="3" customFormat="1" ht="28.5" x14ac:dyDescent="0.2">
      <c r="A383" s="14">
        <v>11</v>
      </c>
      <c r="B383" s="19" t="s">
        <v>174</v>
      </c>
      <c r="C383" s="20" t="s">
        <v>48</v>
      </c>
      <c r="D383" s="69">
        <v>175</v>
      </c>
      <c r="XFB383" s="3">
        <f>SUM(A383:XFA383)</f>
        <v>186</v>
      </c>
    </row>
    <row r="384" spans="1:8 16382:16382" s="3" customFormat="1" ht="71.25" x14ac:dyDescent="0.2">
      <c r="A384" s="14">
        <v>12</v>
      </c>
      <c r="B384" s="23" t="s">
        <v>266</v>
      </c>
      <c r="C384" s="20" t="s">
        <v>48</v>
      </c>
      <c r="D384" s="69">
        <v>60</v>
      </c>
      <c r="XFB384" s="3">
        <f>SUM(A384:XFA384)</f>
        <v>72</v>
      </c>
    </row>
    <row r="385" spans="1:4 16382:16382" s="3" customFormat="1" x14ac:dyDescent="0.2">
      <c r="A385" s="14">
        <v>13</v>
      </c>
      <c r="B385" s="19" t="s">
        <v>267</v>
      </c>
      <c r="C385" s="20" t="s">
        <v>48</v>
      </c>
      <c r="D385" s="49">
        <v>17</v>
      </c>
      <c r="XFB385" s="3">
        <f>SUM(A385:XFA385)</f>
        <v>30</v>
      </c>
    </row>
    <row r="386" spans="1:4 16382:16382" s="3" customFormat="1" x14ac:dyDescent="0.2">
      <c r="A386" s="14">
        <v>14</v>
      </c>
      <c r="B386" s="19" t="s">
        <v>268</v>
      </c>
      <c r="C386" s="20" t="s">
        <v>48</v>
      </c>
      <c r="D386" s="49">
        <v>17</v>
      </c>
      <c r="XFB386" s="3">
        <f>SUM(A386:XFA386)</f>
        <v>31</v>
      </c>
    </row>
    <row r="387" spans="1:4 16382:16382" s="3" customFormat="1" ht="28.5" x14ac:dyDescent="0.2">
      <c r="A387" s="14">
        <v>15</v>
      </c>
      <c r="B387" s="19" t="s">
        <v>177</v>
      </c>
      <c r="C387" s="20" t="s">
        <v>48</v>
      </c>
      <c r="D387" s="69">
        <v>561</v>
      </c>
      <c r="XFB387" s="3">
        <f>SUM(A387:XFA387)</f>
        <v>576</v>
      </c>
    </row>
    <row r="388" spans="1:4 16382:16382" s="3" customFormat="1" ht="42.75" x14ac:dyDescent="0.2">
      <c r="A388" s="14">
        <v>16</v>
      </c>
      <c r="B388" s="19" t="s">
        <v>178</v>
      </c>
      <c r="C388" s="20" t="s">
        <v>46</v>
      </c>
      <c r="D388" s="49">
        <v>183</v>
      </c>
      <c r="XFB388" s="3">
        <f>SUM(A388:XFA388)</f>
        <v>199</v>
      </c>
    </row>
    <row r="389" spans="1:4 16382:16382" s="3" customFormat="1" ht="28.5" x14ac:dyDescent="0.2">
      <c r="A389" s="14">
        <v>17</v>
      </c>
      <c r="B389" s="19" t="s">
        <v>179</v>
      </c>
      <c r="C389" s="20" t="s">
        <v>46</v>
      </c>
      <c r="D389" s="49">
        <v>50</v>
      </c>
      <c r="XFB389" s="3">
        <f>SUM(A389:XFA389)</f>
        <v>67</v>
      </c>
    </row>
    <row r="390" spans="1:4 16382:16382" s="3" customFormat="1" x14ac:dyDescent="0.2">
      <c r="A390" s="14">
        <v>18</v>
      </c>
      <c r="B390" s="19" t="s">
        <v>269</v>
      </c>
      <c r="C390" s="20" t="s">
        <v>35</v>
      </c>
      <c r="D390" s="49">
        <v>6</v>
      </c>
      <c r="XFB390" s="3">
        <f>SUM(A390:XFA390)</f>
        <v>24</v>
      </c>
    </row>
    <row r="391" spans="1:4 16382:16382" s="3" customFormat="1" ht="28.5" x14ac:dyDescent="0.2">
      <c r="A391" s="14">
        <v>19</v>
      </c>
      <c r="B391" s="19" t="s">
        <v>181</v>
      </c>
      <c r="C391" s="20" t="s">
        <v>46</v>
      </c>
      <c r="D391" s="49">
        <v>88</v>
      </c>
      <c r="XFB391" s="3">
        <f>SUM(A391:XFA391)</f>
        <v>107</v>
      </c>
    </row>
    <row r="392" spans="1:4 16382:16382" s="3" customFormat="1" ht="42.75" x14ac:dyDescent="0.2">
      <c r="A392" s="14">
        <v>20</v>
      </c>
      <c r="B392" s="19" t="s">
        <v>270</v>
      </c>
      <c r="C392" s="20" t="s">
        <v>35</v>
      </c>
      <c r="D392" s="49">
        <v>2</v>
      </c>
      <c r="XFB392" s="3">
        <f>SUM(A392:XFA392)</f>
        <v>22</v>
      </c>
    </row>
    <row r="393" spans="1:4 16382:16382" s="3" customFormat="1" ht="28.5" x14ac:dyDescent="0.2">
      <c r="A393" s="14">
        <v>21</v>
      </c>
      <c r="B393" s="19" t="s">
        <v>184</v>
      </c>
      <c r="C393" s="20" t="s">
        <v>46</v>
      </c>
      <c r="D393" s="49">
        <v>7.5</v>
      </c>
      <c r="XFB393" s="3">
        <f>SUM(A393:XFA393)</f>
        <v>28.5</v>
      </c>
    </row>
    <row r="394" spans="1:4 16382:16382" s="3" customFormat="1" ht="57" x14ac:dyDescent="0.2">
      <c r="A394" s="14">
        <v>22</v>
      </c>
      <c r="B394" s="19" t="s">
        <v>185</v>
      </c>
      <c r="C394" s="20" t="s">
        <v>48</v>
      </c>
      <c r="D394" s="49">
        <v>41.5</v>
      </c>
      <c r="XFB394" s="3">
        <f>SUM(A394:XFA394)</f>
        <v>63.5</v>
      </c>
    </row>
    <row r="395" spans="1:4 16382:16382" s="3" customFormat="1" ht="28.5" x14ac:dyDescent="0.2">
      <c r="A395" s="14">
        <v>23</v>
      </c>
      <c r="B395" s="19" t="s">
        <v>186</v>
      </c>
      <c r="C395" s="20" t="s">
        <v>35</v>
      </c>
      <c r="D395" s="49">
        <v>1</v>
      </c>
      <c r="XFB395" s="3">
        <f>SUM(A395:XFA395)</f>
        <v>24</v>
      </c>
    </row>
    <row r="396" spans="1:4 16382:16382" s="3" customFormat="1" x14ac:dyDescent="0.2">
      <c r="A396" s="14"/>
      <c r="B396" s="18" t="s">
        <v>271</v>
      </c>
      <c r="C396" s="20"/>
      <c r="D396" s="49"/>
      <c r="XFB396" s="3">
        <f>SUM(A396:XFA396)</f>
        <v>0</v>
      </c>
    </row>
    <row r="397" spans="1:4 16382:16382" s="3" customFormat="1" ht="28.5" x14ac:dyDescent="0.2">
      <c r="A397" s="14" t="s">
        <v>272</v>
      </c>
      <c r="B397" s="19" t="s">
        <v>273</v>
      </c>
      <c r="C397" s="20" t="s">
        <v>66</v>
      </c>
      <c r="D397" s="49">
        <v>4.5999999999999996</v>
      </c>
      <c r="XFB397" s="3">
        <f>SUM(A397:XFA397)</f>
        <v>4.5999999999999996</v>
      </c>
    </row>
    <row r="398" spans="1:4 16382:16382" s="3" customFormat="1" ht="28.5" x14ac:dyDescent="0.2">
      <c r="A398" s="14" t="s">
        <v>274</v>
      </c>
      <c r="B398" s="19" t="s">
        <v>275</v>
      </c>
      <c r="C398" s="20"/>
      <c r="D398" s="49"/>
      <c r="XFB398" s="3">
        <f>SUM(A398:XFA398)</f>
        <v>0</v>
      </c>
    </row>
    <row r="399" spans="1:4 16382:16382" s="3" customFormat="1" x14ac:dyDescent="0.2">
      <c r="A399" s="14" t="s">
        <v>20</v>
      </c>
      <c r="B399" s="19" t="s">
        <v>276</v>
      </c>
      <c r="C399" s="20" t="s">
        <v>277</v>
      </c>
      <c r="D399" s="49">
        <v>2.1</v>
      </c>
      <c r="XFB399" s="3">
        <f>SUM(A399:XFA399)</f>
        <v>2.1</v>
      </c>
    </row>
    <row r="400" spans="1:4 16382:16382" s="3" customFormat="1" x14ac:dyDescent="0.2">
      <c r="A400" s="14" t="s">
        <v>21</v>
      </c>
      <c r="B400" s="19" t="s">
        <v>278</v>
      </c>
      <c r="C400" s="20" t="s">
        <v>279</v>
      </c>
      <c r="D400" s="49">
        <v>89.46</v>
      </c>
      <c r="XFB400" s="3">
        <f>SUM(A400:XFA400)</f>
        <v>89.46</v>
      </c>
    </row>
    <row r="401" spans="1:4 16382:16382" s="3" customFormat="1" ht="28.5" x14ac:dyDescent="0.2">
      <c r="A401" s="14">
        <v>3</v>
      </c>
      <c r="B401" s="19" t="s">
        <v>280</v>
      </c>
      <c r="C401" s="20" t="s">
        <v>48</v>
      </c>
      <c r="D401" s="49">
        <v>15.2</v>
      </c>
      <c r="XFB401" s="3">
        <f>SUM(A401:XFA401)</f>
        <v>18.2</v>
      </c>
    </row>
    <row r="402" spans="1:4 16382:16382" s="3" customFormat="1" ht="28.5" x14ac:dyDescent="0.2">
      <c r="A402" s="14">
        <v>4</v>
      </c>
      <c r="B402" s="19" t="s">
        <v>281</v>
      </c>
      <c r="C402" s="20" t="s">
        <v>282</v>
      </c>
      <c r="D402" s="49">
        <v>15</v>
      </c>
      <c r="XFB402" s="3">
        <f>SUM(A402:XFA402)</f>
        <v>19</v>
      </c>
    </row>
    <row r="403" spans="1:4 16382:16382" s="3" customFormat="1" ht="57" x14ac:dyDescent="0.2">
      <c r="A403" s="14">
        <v>5</v>
      </c>
      <c r="B403" s="19" t="s">
        <v>283</v>
      </c>
      <c r="C403" s="20" t="s">
        <v>31</v>
      </c>
      <c r="D403" s="49">
        <v>2</v>
      </c>
      <c r="XFB403" s="3">
        <f>SUM(A403:XFA403)</f>
        <v>7</v>
      </c>
    </row>
    <row r="404" spans="1:4 16382:16382" s="3" customFormat="1" ht="57" x14ac:dyDescent="0.2">
      <c r="A404" s="14">
        <v>6</v>
      </c>
      <c r="B404" s="19" t="s">
        <v>284</v>
      </c>
      <c r="C404" s="20"/>
      <c r="D404" s="49">
        <v>2</v>
      </c>
      <c r="XFB404" s="3">
        <f>SUM(A404:XFA404)</f>
        <v>8</v>
      </c>
    </row>
    <row r="405" spans="1:4 16382:16382" s="3" customFormat="1" ht="57" x14ac:dyDescent="0.2">
      <c r="A405" s="14">
        <v>7</v>
      </c>
      <c r="B405" s="19" t="s">
        <v>285</v>
      </c>
      <c r="C405" s="20"/>
      <c r="D405" s="14">
        <v>1</v>
      </c>
      <c r="XFB405" s="3">
        <f>SUM(A405:XFA405)</f>
        <v>8</v>
      </c>
    </row>
    <row r="406" spans="1:4 16382:16382" ht="15" x14ac:dyDescent="0.25">
      <c r="A406" s="46">
        <f>A205+1</f>
        <v>3</v>
      </c>
      <c r="B406" s="43" t="s">
        <v>18</v>
      </c>
      <c r="C406" s="46"/>
      <c r="D406" s="44"/>
      <c r="XFB406" s="1">
        <f>SUM(A406:XFA406)</f>
        <v>3</v>
      </c>
    </row>
    <row r="407" spans="1:4 16382:16382" s="3" customFormat="1" ht="15" x14ac:dyDescent="0.2">
      <c r="A407" s="12" t="s">
        <v>25</v>
      </c>
      <c r="B407" s="41" t="s">
        <v>26</v>
      </c>
      <c r="C407" s="14"/>
      <c r="D407" s="14"/>
    </row>
    <row r="408" spans="1:4 16382:16382" s="3" customFormat="1" x14ac:dyDescent="0.2">
      <c r="A408" s="14"/>
      <c r="B408" s="17" t="s">
        <v>28</v>
      </c>
      <c r="C408" s="14"/>
      <c r="D408" s="14"/>
    </row>
    <row r="409" spans="1:4 16382:16382" s="3" customFormat="1" x14ac:dyDescent="0.2">
      <c r="A409" s="14">
        <v>1</v>
      </c>
      <c r="B409" s="19" t="s">
        <v>287</v>
      </c>
      <c r="C409" s="20" t="s">
        <v>31</v>
      </c>
      <c r="D409" s="14">
        <v>5</v>
      </c>
      <c r="XFB409" s="3">
        <f>SUM(A409:XFA409)</f>
        <v>6</v>
      </c>
    </row>
    <row r="410" spans="1:4 16382:16382" s="3" customFormat="1" x14ac:dyDescent="0.2">
      <c r="A410" s="14">
        <f>A409+1</f>
        <v>2</v>
      </c>
      <c r="B410" s="19" t="s">
        <v>288</v>
      </c>
      <c r="C410" s="20" t="s">
        <v>31</v>
      </c>
      <c r="D410" s="14">
        <v>2</v>
      </c>
      <c r="XFB410" s="3">
        <f>SUM(A410:XFA410)</f>
        <v>4</v>
      </c>
    </row>
    <row r="411" spans="1:4 16382:16382" s="3" customFormat="1" x14ac:dyDescent="0.2">
      <c r="A411" s="14">
        <f>A410+1</f>
        <v>3</v>
      </c>
      <c r="B411" s="19" t="s">
        <v>289</v>
      </c>
      <c r="C411" s="20" t="s">
        <v>31</v>
      </c>
      <c r="D411" s="14">
        <v>12</v>
      </c>
      <c r="XFB411" s="3">
        <f>SUM(A411:XFA411)</f>
        <v>15</v>
      </c>
    </row>
    <row r="412" spans="1:4 16382:16382" s="3" customFormat="1" x14ac:dyDescent="0.2">
      <c r="A412" s="14">
        <f t="shared" ref="A412:A416" si="16">A411+1</f>
        <v>4</v>
      </c>
      <c r="B412" s="19" t="s">
        <v>290</v>
      </c>
      <c r="C412" s="20" t="s">
        <v>31</v>
      </c>
      <c r="D412" s="14">
        <v>8</v>
      </c>
      <c r="XFB412" s="3">
        <f>SUM(A412:XFA412)</f>
        <v>12</v>
      </c>
    </row>
    <row r="413" spans="1:4 16382:16382" s="3" customFormat="1" ht="57" x14ac:dyDescent="0.2">
      <c r="A413" s="14">
        <f t="shared" si="16"/>
        <v>5</v>
      </c>
      <c r="B413" s="19" t="s">
        <v>49</v>
      </c>
      <c r="C413" s="20" t="s">
        <v>35</v>
      </c>
      <c r="D413" s="14">
        <v>27</v>
      </c>
      <c r="XFB413" s="3">
        <f>SUM(A413:XFA413)</f>
        <v>32</v>
      </c>
    </row>
    <row r="414" spans="1:4 16382:16382" s="3" customFormat="1" ht="42.75" x14ac:dyDescent="0.2">
      <c r="A414" s="14">
        <f t="shared" si="16"/>
        <v>6</v>
      </c>
      <c r="B414" s="19" t="s">
        <v>50</v>
      </c>
      <c r="C414" s="20" t="s">
        <v>40</v>
      </c>
      <c r="D414" s="14">
        <v>1</v>
      </c>
      <c r="XFB414" s="3">
        <f>SUM(A414:XFA414)</f>
        <v>7</v>
      </c>
    </row>
    <row r="415" spans="1:4 16382:16382" s="3" customFormat="1" ht="42.75" x14ac:dyDescent="0.2">
      <c r="A415" s="14">
        <f t="shared" si="16"/>
        <v>7</v>
      </c>
      <c r="B415" s="19" t="s">
        <v>41</v>
      </c>
      <c r="C415" s="20" t="s">
        <v>35</v>
      </c>
      <c r="D415" s="14">
        <v>10</v>
      </c>
      <c r="XFB415" s="3">
        <f>SUM(A415:XFA415)</f>
        <v>17</v>
      </c>
    </row>
    <row r="416" spans="1:4 16382:16382" s="3" customFormat="1" ht="28.5" x14ac:dyDescent="0.2">
      <c r="A416" s="14">
        <f t="shared" si="16"/>
        <v>8</v>
      </c>
      <c r="B416" s="19" t="s">
        <v>51</v>
      </c>
      <c r="C416" s="20" t="s">
        <v>40</v>
      </c>
      <c r="D416" s="14">
        <v>1</v>
      </c>
      <c r="XFB416" s="3">
        <f>SUM(A416:XFA416)</f>
        <v>9</v>
      </c>
    </row>
    <row r="417" spans="1:4 16382:16382" s="3" customFormat="1" x14ac:dyDescent="0.2">
      <c r="A417" s="14"/>
      <c r="B417" s="19"/>
      <c r="C417" s="20"/>
      <c r="D417" s="14"/>
    </row>
    <row r="418" spans="1:4 16382:16382" s="3" customFormat="1" x14ac:dyDescent="0.2">
      <c r="A418" s="14"/>
      <c r="B418" s="17" t="s">
        <v>291</v>
      </c>
      <c r="C418" s="14"/>
      <c r="D418" s="14"/>
    </row>
    <row r="419" spans="1:4 16382:16382" s="3" customFormat="1" x14ac:dyDescent="0.2">
      <c r="A419" s="14">
        <f t="shared" ref="A419:A482" si="17">A418+1</f>
        <v>1</v>
      </c>
      <c r="B419" s="19" t="s">
        <v>292</v>
      </c>
      <c r="C419" s="20" t="s">
        <v>31</v>
      </c>
      <c r="D419" s="14">
        <v>1</v>
      </c>
      <c r="XFB419" s="3">
        <f>SUM(A419:XFA419)</f>
        <v>2</v>
      </c>
    </row>
    <row r="420" spans="1:4 16382:16382" s="3" customFormat="1" ht="28.5" x14ac:dyDescent="0.2">
      <c r="A420" s="14">
        <f t="shared" si="17"/>
        <v>2</v>
      </c>
      <c r="B420" s="19" t="s">
        <v>293</v>
      </c>
      <c r="C420" s="20" t="s">
        <v>31</v>
      </c>
      <c r="D420" s="14">
        <v>1</v>
      </c>
      <c r="XFB420" s="3">
        <f>SUM(A420:XFA420)</f>
        <v>3</v>
      </c>
    </row>
    <row r="421" spans="1:4 16382:16382" s="3" customFormat="1" x14ac:dyDescent="0.2">
      <c r="A421" s="14">
        <f>A419+1</f>
        <v>2</v>
      </c>
      <c r="B421" s="19" t="s">
        <v>201</v>
      </c>
      <c r="C421" s="20" t="s">
        <v>46</v>
      </c>
      <c r="D421" s="27">
        <v>165.5</v>
      </c>
      <c r="XFB421" s="3">
        <f>SUM(A421:XFA421)</f>
        <v>167.5</v>
      </c>
    </row>
    <row r="422" spans="1:4 16382:16382" s="3" customFormat="1" x14ac:dyDescent="0.2">
      <c r="A422" s="14">
        <f t="shared" si="17"/>
        <v>3</v>
      </c>
      <c r="B422" s="19" t="s">
        <v>294</v>
      </c>
      <c r="C422" s="20" t="s">
        <v>46</v>
      </c>
      <c r="D422" s="27">
        <v>23.7</v>
      </c>
      <c r="XFB422" s="3">
        <f>SUM(A422:XFA422)</f>
        <v>26.7</v>
      </c>
    </row>
    <row r="423" spans="1:4 16382:16382" s="3" customFormat="1" x14ac:dyDescent="0.2">
      <c r="A423" s="14">
        <f t="shared" si="17"/>
        <v>4</v>
      </c>
      <c r="B423" s="19" t="s">
        <v>295</v>
      </c>
      <c r="C423" s="20" t="s">
        <v>48</v>
      </c>
      <c r="D423" s="27">
        <v>203.3</v>
      </c>
      <c r="XFB423" s="3">
        <f>SUM(A423:XFA423)</f>
        <v>207.3</v>
      </c>
    </row>
    <row r="424" spans="1:4 16382:16382" s="3" customFormat="1" ht="28.5" x14ac:dyDescent="0.2">
      <c r="A424" s="14">
        <f t="shared" si="17"/>
        <v>5</v>
      </c>
      <c r="B424" s="19" t="s">
        <v>296</v>
      </c>
      <c r="C424" s="20" t="s">
        <v>35</v>
      </c>
      <c r="D424" s="14">
        <v>5</v>
      </c>
      <c r="XFB424" s="3">
        <f>SUM(A424:XFA424)</f>
        <v>10</v>
      </c>
    </row>
    <row r="425" spans="1:4 16382:16382" s="3" customFormat="1" ht="57" x14ac:dyDescent="0.2">
      <c r="A425" s="14">
        <f t="shared" si="17"/>
        <v>6</v>
      </c>
      <c r="B425" s="23" t="s">
        <v>49</v>
      </c>
      <c r="C425" s="20" t="s">
        <v>35</v>
      </c>
      <c r="D425" s="14">
        <v>76</v>
      </c>
      <c r="XFB425" s="3">
        <f>SUM(A425:XFA425)</f>
        <v>82</v>
      </c>
    </row>
    <row r="426" spans="1:4 16382:16382" s="3" customFormat="1" ht="42.75" x14ac:dyDescent="0.2">
      <c r="A426" s="14">
        <f t="shared" si="17"/>
        <v>7</v>
      </c>
      <c r="B426" s="23" t="s">
        <v>36</v>
      </c>
      <c r="C426" s="20" t="s">
        <v>37</v>
      </c>
      <c r="D426" s="14">
        <v>1</v>
      </c>
      <c r="XFB426" s="3">
        <f>SUM(A426:XFA426)</f>
        <v>8</v>
      </c>
    </row>
    <row r="427" spans="1:4 16382:16382" s="3" customFormat="1" ht="42.75" x14ac:dyDescent="0.2">
      <c r="A427" s="14">
        <f t="shared" si="17"/>
        <v>8</v>
      </c>
      <c r="B427" s="23" t="s">
        <v>38</v>
      </c>
      <c r="C427" s="20" t="s">
        <v>31</v>
      </c>
      <c r="D427" s="14">
        <v>10</v>
      </c>
      <c r="XFB427" s="3">
        <f>SUM(A427:XFA427)</f>
        <v>18</v>
      </c>
    </row>
    <row r="428" spans="1:4 16382:16382" s="3" customFormat="1" ht="42.75" x14ac:dyDescent="0.2">
      <c r="A428" s="14">
        <f t="shared" si="17"/>
        <v>9</v>
      </c>
      <c r="B428" s="23" t="s">
        <v>50</v>
      </c>
      <c r="C428" s="20" t="s">
        <v>40</v>
      </c>
      <c r="D428" s="14">
        <v>1</v>
      </c>
      <c r="XFB428" s="3">
        <f>SUM(A428:XFA428)</f>
        <v>10</v>
      </c>
    </row>
    <row r="429" spans="1:4 16382:16382" s="3" customFormat="1" ht="42.75" x14ac:dyDescent="0.2">
      <c r="A429" s="14">
        <f t="shared" si="17"/>
        <v>10</v>
      </c>
      <c r="B429" s="23" t="s">
        <v>41</v>
      </c>
      <c r="C429" s="20" t="s">
        <v>35</v>
      </c>
      <c r="D429" s="14">
        <v>30</v>
      </c>
      <c r="XFB429" s="3">
        <f>SUM(A429:XFA429)</f>
        <v>40</v>
      </c>
    </row>
    <row r="430" spans="1:4 16382:16382" s="3" customFormat="1" ht="28.5" x14ac:dyDescent="0.2">
      <c r="A430" s="14">
        <f t="shared" si="17"/>
        <v>11</v>
      </c>
      <c r="B430" s="23" t="s">
        <v>51</v>
      </c>
      <c r="C430" s="20" t="s">
        <v>40</v>
      </c>
      <c r="D430" s="14">
        <v>1</v>
      </c>
      <c r="XFB430" s="3">
        <f>SUM(A430:XFA430)</f>
        <v>12</v>
      </c>
    </row>
    <row r="431" spans="1:4 16382:16382" s="3" customFormat="1" ht="57" x14ac:dyDescent="0.2">
      <c r="A431" s="14">
        <f t="shared" si="17"/>
        <v>12</v>
      </c>
      <c r="B431" s="23" t="s">
        <v>52</v>
      </c>
      <c r="C431" s="20" t="s">
        <v>35</v>
      </c>
      <c r="D431" s="14">
        <v>1</v>
      </c>
      <c r="XFB431" s="3">
        <f>SUM(A431:XFA431)</f>
        <v>13</v>
      </c>
    </row>
    <row r="432" spans="1:4 16382:16382" s="3" customFormat="1" ht="28.5" x14ac:dyDescent="0.2">
      <c r="A432" s="14">
        <f t="shared" si="17"/>
        <v>13</v>
      </c>
      <c r="B432" s="23" t="s">
        <v>53</v>
      </c>
      <c r="C432" s="20" t="s">
        <v>31</v>
      </c>
      <c r="D432" s="14">
        <v>1</v>
      </c>
      <c r="XFB432" s="3">
        <f>SUM(A432:XFA432)</f>
        <v>14</v>
      </c>
    </row>
    <row r="433" spans="1:17 16382:16382" s="3" customFormat="1" ht="42.75" x14ac:dyDescent="0.2">
      <c r="A433" s="14">
        <f t="shared" si="17"/>
        <v>14</v>
      </c>
      <c r="B433" s="23" t="s">
        <v>54</v>
      </c>
      <c r="C433" s="20" t="s">
        <v>35</v>
      </c>
      <c r="D433" s="14">
        <v>10</v>
      </c>
      <c r="XFB433" s="3">
        <f>SUM(A433:XFA433)</f>
        <v>24</v>
      </c>
    </row>
    <row r="434" spans="1:17 16382:16382" s="3" customFormat="1" x14ac:dyDescent="0.2">
      <c r="A434" s="14"/>
      <c r="B434" s="19"/>
      <c r="C434" s="20"/>
      <c r="D434" s="14"/>
    </row>
    <row r="435" spans="1:17 16382:16382" s="3" customFormat="1" x14ac:dyDescent="0.2">
      <c r="A435" s="14"/>
      <c r="B435" s="17" t="s">
        <v>56</v>
      </c>
      <c r="C435" s="14"/>
      <c r="D435" s="14"/>
    </row>
    <row r="436" spans="1:17 16382:16382" s="3" customFormat="1" x14ac:dyDescent="0.2">
      <c r="A436" s="14">
        <f t="shared" si="17"/>
        <v>1</v>
      </c>
      <c r="B436" s="19" t="s">
        <v>297</v>
      </c>
      <c r="C436" s="20" t="s">
        <v>31</v>
      </c>
      <c r="D436" s="14">
        <v>14</v>
      </c>
      <c r="XFB436" s="3">
        <f>SUM(A436:XFA436)</f>
        <v>15</v>
      </c>
    </row>
    <row r="437" spans="1:17 16382:16382" s="3" customFormat="1" x14ac:dyDescent="0.2">
      <c r="A437" s="14">
        <f t="shared" si="17"/>
        <v>2</v>
      </c>
      <c r="B437" s="19" t="s">
        <v>298</v>
      </c>
      <c r="C437" s="20" t="s">
        <v>31</v>
      </c>
      <c r="D437" s="14">
        <v>5</v>
      </c>
      <c r="XFB437" s="3">
        <f>SUM(A437:XFA437)</f>
        <v>7</v>
      </c>
    </row>
    <row r="438" spans="1:17 16382:16382" s="3" customFormat="1" x14ac:dyDescent="0.2">
      <c r="A438" s="14">
        <f t="shared" si="17"/>
        <v>3</v>
      </c>
      <c r="B438" s="19" t="s">
        <v>299</v>
      </c>
      <c r="C438" s="20" t="s">
        <v>31</v>
      </c>
      <c r="D438" s="14">
        <v>6</v>
      </c>
      <c r="XFB438" s="3">
        <f>SUM(A438:XFA438)</f>
        <v>9</v>
      </c>
    </row>
    <row r="439" spans="1:17 16382:16382" s="3" customFormat="1" x14ac:dyDescent="0.2">
      <c r="A439" s="14">
        <f t="shared" si="17"/>
        <v>4</v>
      </c>
      <c r="B439" s="19" t="s">
        <v>300</v>
      </c>
      <c r="C439" s="20" t="s">
        <v>31</v>
      </c>
      <c r="D439" s="14">
        <v>1</v>
      </c>
      <c r="XFB439" s="3">
        <f>SUM(A439:XFA439)</f>
        <v>5</v>
      </c>
    </row>
    <row r="440" spans="1:17 16382:16382" s="3" customFormat="1" x14ac:dyDescent="0.2">
      <c r="A440" s="14">
        <f>A436+1</f>
        <v>2</v>
      </c>
      <c r="B440" s="19" t="s">
        <v>301</v>
      </c>
      <c r="C440" s="20" t="s">
        <v>31</v>
      </c>
      <c r="D440" s="14">
        <v>5</v>
      </c>
      <c r="XFB440" s="3">
        <f>SUM(A440:XFA440)</f>
        <v>7</v>
      </c>
    </row>
    <row r="441" spans="1:17 16382:16382" s="3" customFormat="1" x14ac:dyDescent="0.2">
      <c r="A441" s="14">
        <f t="shared" si="17"/>
        <v>3</v>
      </c>
      <c r="B441" s="19" t="s">
        <v>201</v>
      </c>
      <c r="C441" s="20" t="s">
        <v>46</v>
      </c>
      <c r="D441" s="27">
        <v>131.5</v>
      </c>
      <c r="XFB441" s="3">
        <f>SUM(A441:XFA441)</f>
        <v>134.5</v>
      </c>
    </row>
    <row r="442" spans="1:17 16382:16382" s="3" customFormat="1" x14ac:dyDescent="0.2">
      <c r="A442" s="14">
        <f t="shared" si="17"/>
        <v>4</v>
      </c>
      <c r="B442" s="19" t="s">
        <v>295</v>
      </c>
      <c r="C442" s="20" t="s">
        <v>48</v>
      </c>
      <c r="D442" s="27">
        <v>185.5</v>
      </c>
      <c r="XFB442" s="3">
        <f>SUM(A442:XFA442)</f>
        <v>189.5</v>
      </c>
    </row>
    <row r="443" spans="1:17 16382:16382" s="3" customFormat="1" ht="28.5" x14ac:dyDescent="0.2">
      <c r="A443" s="14">
        <f t="shared" si="17"/>
        <v>5</v>
      </c>
      <c r="B443" s="19" t="s">
        <v>302</v>
      </c>
      <c r="C443" s="20" t="s">
        <v>48</v>
      </c>
      <c r="D443" s="14">
        <v>11</v>
      </c>
      <c r="XFB443" s="3">
        <f>SUM(A443:XFA443)</f>
        <v>16</v>
      </c>
    </row>
    <row r="444" spans="1:17 16382:16382" s="3" customFormat="1" ht="28.5" x14ac:dyDescent="0.2">
      <c r="A444" s="14">
        <f t="shared" si="17"/>
        <v>6</v>
      </c>
      <c r="B444" s="19" t="s">
        <v>303</v>
      </c>
      <c r="C444" s="20" t="s">
        <v>48</v>
      </c>
      <c r="D444" s="27">
        <v>486.7</v>
      </c>
      <c r="XFB444" s="3">
        <f>SUM(A444:XFA444)</f>
        <v>492.7</v>
      </c>
    </row>
    <row r="445" spans="1:17 16382:16382" s="3" customFormat="1" ht="28.5" x14ac:dyDescent="0.2">
      <c r="A445" s="14">
        <f t="shared" si="17"/>
        <v>7</v>
      </c>
      <c r="B445" s="19" t="s">
        <v>296</v>
      </c>
      <c r="C445" s="20" t="s">
        <v>35</v>
      </c>
      <c r="D445" s="14">
        <v>2</v>
      </c>
      <c r="XFB445" s="3">
        <f>SUM(A445:XFA445)</f>
        <v>9</v>
      </c>
    </row>
    <row r="446" spans="1:17 16382:16382" ht="28.5" x14ac:dyDescent="0.2">
      <c r="A446" s="14">
        <f t="shared" si="17"/>
        <v>8</v>
      </c>
      <c r="B446" s="19" t="s">
        <v>304</v>
      </c>
      <c r="C446" s="20" t="s">
        <v>48</v>
      </c>
      <c r="D446" s="14">
        <v>11</v>
      </c>
      <c r="Q446" s="51" t="e">
        <f>D446*#REF!</f>
        <v>#REF!</v>
      </c>
      <c r="XFB446" s="1" t="e">
        <f>SUM(A446:XFA446)</f>
        <v>#REF!</v>
      </c>
    </row>
    <row r="447" spans="1:17 16382:16382" s="3" customFormat="1" ht="57" x14ac:dyDescent="0.2">
      <c r="A447" s="14">
        <f t="shared" si="17"/>
        <v>9</v>
      </c>
      <c r="B447" s="23" t="s">
        <v>49</v>
      </c>
      <c r="C447" s="20" t="s">
        <v>35</v>
      </c>
      <c r="D447" s="14">
        <v>58</v>
      </c>
      <c r="XFB447" s="3">
        <f>SUM(A447:XFA447)</f>
        <v>67</v>
      </c>
    </row>
    <row r="448" spans="1:17 16382:16382" s="3" customFormat="1" ht="42.75" x14ac:dyDescent="0.2">
      <c r="A448" s="14">
        <f t="shared" si="17"/>
        <v>10</v>
      </c>
      <c r="B448" s="23" t="s">
        <v>36</v>
      </c>
      <c r="C448" s="20" t="s">
        <v>37</v>
      </c>
      <c r="D448" s="14">
        <v>1</v>
      </c>
      <c r="XFB448" s="3">
        <f>SUM(A448:XFA448)</f>
        <v>11</v>
      </c>
    </row>
    <row r="449" spans="1:4 16382:16382" s="3" customFormat="1" ht="42.75" x14ac:dyDescent="0.2">
      <c r="A449" s="14">
        <f t="shared" si="17"/>
        <v>11</v>
      </c>
      <c r="B449" s="23" t="s">
        <v>38</v>
      </c>
      <c r="C449" s="20" t="s">
        <v>31</v>
      </c>
      <c r="D449" s="14">
        <v>9</v>
      </c>
      <c r="XFB449" s="3">
        <f>SUM(A449:XFA449)</f>
        <v>20</v>
      </c>
    </row>
    <row r="450" spans="1:4 16382:16382" s="3" customFormat="1" ht="42.75" x14ac:dyDescent="0.2">
      <c r="A450" s="14">
        <f t="shared" si="17"/>
        <v>12</v>
      </c>
      <c r="B450" s="23" t="s">
        <v>50</v>
      </c>
      <c r="C450" s="20" t="s">
        <v>40</v>
      </c>
      <c r="D450" s="14">
        <v>1</v>
      </c>
      <c r="XFB450" s="3">
        <f>SUM(A450:XFA450)</f>
        <v>13</v>
      </c>
    </row>
    <row r="451" spans="1:4 16382:16382" s="3" customFormat="1" ht="42.75" x14ac:dyDescent="0.2">
      <c r="A451" s="14">
        <f t="shared" si="17"/>
        <v>13</v>
      </c>
      <c r="B451" s="23" t="s">
        <v>41</v>
      </c>
      <c r="C451" s="20" t="s">
        <v>35</v>
      </c>
      <c r="D451" s="14">
        <v>30</v>
      </c>
      <c r="XFB451" s="3">
        <f>SUM(A451:XFA451)</f>
        <v>43</v>
      </c>
    </row>
    <row r="452" spans="1:4 16382:16382" s="3" customFormat="1" ht="28.5" x14ac:dyDescent="0.2">
      <c r="A452" s="14">
        <f t="shared" si="17"/>
        <v>14</v>
      </c>
      <c r="B452" s="23" t="s">
        <v>51</v>
      </c>
      <c r="C452" s="20" t="s">
        <v>40</v>
      </c>
      <c r="D452" s="14">
        <v>1</v>
      </c>
      <c r="XFB452" s="3">
        <f>SUM(A452:XFA452)</f>
        <v>15</v>
      </c>
    </row>
    <row r="453" spans="1:4 16382:16382" s="3" customFormat="1" ht="57" x14ac:dyDescent="0.2">
      <c r="A453" s="14">
        <f t="shared" si="17"/>
        <v>15</v>
      </c>
      <c r="B453" s="23" t="s">
        <v>52</v>
      </c>
      <c r="C453" s="20" t="s">
        <v>35</v>
      </c>
      <c r="D453" s="14">
        <v>1</v>
      </c>
      <c r="XFB453" s="3">
        <f>SUM(A453:XFA453)</f>
        <v>16</v>
      </c>
    </row>
    <row r="454" spans="1:4 16382:16382" s="3" customFormat="1" ht="28.5" x14ac:dyDescent="0.2">
      <c r="A454" s="14">
        <f t="shared" si="17"/>
        <v>16</v>
      </c>
      <c r="B454" s="23" t="s">
        <v>53</v>
      </c>
      <c r="C454" s="20" t="s">
        <v>31</v>
      </c>
      <c r="D454" s="14">
        <v>1</v>
      </c>
      <c r="XFB454" s="3">
        <f>SUM(A454:XFA454)</f>
        <v>17</v>
      </c>
    </row>
    <row r="455" spans="1:4 16382:16382" s="3" customFormat="1" ht="42.75" x14ac:dyDescent="0.2">
      <c r="A455" s="14">
        <f t="shared" si="17"/>
        <v>17</v>
      </c>
      <c r="B455" s="23" t="s">
        <v>54</v>
      </c>
      <c r="C455" s="20" t="s">
        <v>35</v>
      </c>
      <c r="D455" s="14">
        <v>7</v>
      </c>
      <c r="XFB455" s="3">
        <f>SUM(A455:XFA455)</f>
        <v>24</v>
      </c>
    </row>
    <row r="456" spans="1:4 16382:16382" s="3" customFormat="1" x14ac:dyDescent="0.2">
      <c r="A456" s="14"/>
      <c r="B456" s="19"/>
      <c r="C456" s="20"/>
      <c r="D456" s="14"/>
    </row>
    <row r="457" spans="1:4 16382:16382" s="3" customFormat="1" x14ac:dyDescent="0.2">
      <c r="A457" s="14"/>
      <c r="B457" s="17" t="s">
        <v>305</v>
      </c>
      <c r="C457" s="14"/>
      <c r="D457" s="14"/>
    </row>
    <row r="458" spans="1:4 16382:16382" s="3" customFormat="1" x14ac:dyDescent="0.2">
      <c r="A458" s="14">
        <v>1</v>
      </c>
      <c r="B458" s="19" t="s">
        <v>297</v>
      </c>
      <c r="C458" s="20" t="s">
        <v>31</v>
      </c>
      <c r="D458" s="14">
        <v>14</v>
      </c>
      <c r="XFB458" s="3">
        <f>SUM(A458:XFA458)</f>
        <v>15</v>
      </c>
    </row>
    <row r="459" spans="1:4 16382:16382" s="3" customFormat="1" x14ac:dyDescent="0.2">
      <c r="A459" s="14">
        <f t="shared" si="17"/>
        <v>2</v>
      </c>
      <c r="B459" s="19" t="s">
        <v>298</v>
      </c>
      <c r="C459" s="20" t="s">
        <v>31</v>
      </c>
      <c r="D459" s="14">
        <v>7</v>
      </c>
      <c r="XFB459" s="3">
        <f>SUM(A459:XFA459)</f>
        <v>9</v>
      </c>
    </row>
    <row r="460" spans="1:4 16382:16382" s="3" customFormat="1" x14ac:dyDescent="0.2">
      <c r="A460" s="14">
        <f t="shared" si="17"/>
        <v>3</v>
      </c>
      <c r="B460" s="19" t="s">
        <v>299</v>
      </c>
      <c r="C460" s="20" t="s">
        <v>31</v>
      </c>
      <c r="D460" s="14">
        <v>5</v>
      </c>
      <c r="XFB460" s="3">
        <f>SUM(A460:XFA460)</f>
        <v>8</v>
      </c>
    </row>
    <row r="461" spans="1:4 16382:16382" s="3" customFormat="1" ht="28.5" x14ac:dyDescent="0.2">
      <c r="A461" s="14">
        <f t="shared" si="17"/>
        <v>4</v>
      </c>
      <c r="B461" s="19" t="s">
        <v>302</v>
      </c>
      <c r="C461" s="20" t="s">
        <v>48</v>
      </c>
      <c r="D461" s="14">
        <v>11</v>
      </c>
      <c r="XFB461" s="3">
        <f>SUM(A461:XFA461)</f>
        <v>15</v>
      </c>
    </row>
    <row r="462" spans="1:4 16382:16382" s="3" customFormat="1" x14ac:dyDescent="0.2">
      <c r="A462" s="14">
        <f t="shared" si="17"/>
        <v>5</v>
      </c>
      <c r="B462" s="19" t="s">
        <v>201</v>
      </c>
      <c r="C462" s="20" t="s">
        <v>46</v>
      </c>
      <c r="D462" s="27">
        <v>126.5</v>
      </c>
      <c r="XFB462" s="3">
        <f>SUM(A462:XFA462)</f>
        <v>131.5</v>
      </c>
    </row>
    <row r="463" spans="1:4 16382:16382" s="3" customFormat="1" x14ac:dyDescent="0.2">
      <c r="A463" s="14">
        <f t="shared" si="17"/>
        <v>6</v>
      </c>
      <c r="B463" s="19" t="s">
        <v>306</v>
      </c>
      <c r="C463" s="20" t="s">
        <v>48</v>
      </c>
      <c r="D463" s="27">
        <v>185.5</v>
      </c>
      <c r="XFB463" s="3">
        <f>SUM(A463:XFA463)</f>
        <v>191.5</v>
      </c>
    </row>
    <row r="464" spans="1:4 16382:16382" s="3" customFormat="1" ht="28.5" x14ac:dyDescent="0.2">
      <c r="A464" s="14">
        <f t="shared" si="17"/>
        <v>7</v>
      </c>
      <c r="B464" s="19" t="s">
        <v>303</v>
      </c>
      <c r="C464" s="20" t="s">
        <v>48</v>
      </c>
      <c r="D464" s="27">
        <v>486.7</v>
      </c>
      <c r="XFB464" s="3">
        <f>SUM(A464:XFA464)</f>
        <v>493.7</v>
      </c>
    </row>
    <row r="465" spans="1:6 16382:16382" s="3" customFormat="1" ht="28.5" x14ac:dyDescent="0.2">
      <c r="A465" s="14">
        <f t="shared" si="17"/>
        <v>8</v>
      </c>
      <c r="B465" s="19" t="s">
        <v>296</v>
      </c>
      <c r="C465" s="20" t="s">
        <v>35</v>
      </c>
      <c r="D465" s="14">
        <v>2</v>
      </c>
      <c r="XFB465" s="3">
        <f>SUM(A465:XFA465)</f>
        <v>10</v>
      </c>
    </row>
    <row r="466" spans="1:6 16382:16382" s="3" customFormat="1" ht="57" x14ac:dyDescent="0.2">
      <c r="A466" s="14">
        <f t="shared" si="17"/>
        <v>9</v>
      </c>
      <c r="B466" s="23" t="s">
        <v>49</v>
      </c>
      <c r="C466" s="20" t="s">
        <v>35</v>
      </c>
      <c r="D466" s="14">
        <v>64</v>
      </c>
      <c r="XFB466" s="3">
        <f>SUM(A466:XFA466)</f>
        <v>73</v>
      </c>
    </row>
    <row r="467" spans="1:6 16382:16382" s="3" customFormat="1" ht="42.75" x14ac:dyDescent="0.2">
      <c r="A467" s="14">
        <f t="shared" si="17"/>
        <v>10</v>
      </c>
      <c r="B467" s="23" t="s">
        <v>36</v>
      </c>
      <c r="C467" s="20" t="s">
        <v>37</v>
      </c>
      <c r="D467" s="14">
        <v>1</v>
      </c>
      <c r="XFB467" s="3">
        <f>SUM(A467:XFA467)</f>
        <v>11</v>
      </c>
    </row>
    <row r="468" spans="1:6 16382:16382" s="3" customFormat="1" ht="42.75" x14ac:dyDescent="0.2">
      <c r="A468" s="14">
        <f t="shared" si="17"/>
        <v>11</v>
      </c>
      <c r="B468" s="23" t="s">
        <v>38</v>
      </c>
      <c r="C468" s="20" t="s">
        <v>31</v>
      </c>
      <c r="D468" s="14">
        <v>7</v>
      </c>
      <c r="XFB468" s="3">
        <f>SUM(A468:XFA468)</f>
        <v>18</v>
      </c>
    </row>
    <row r="469" spans="1:6 16382:16382" s="3" customFormat="1" ht="42.75" x14ac:dyDescent="0.2">
      <c r="A469" s="14">
        <f t="shared" si="17"/>
        <v>12</v>
      </c>
      <c r="B469" s="23" t="s">
        <v>50</v>
      </c>
      <c r="C469" s="20" t="s">
        <v>40</v>
      </c>
      <c r="D469" s="14">
        <v>1</v>
      </c>
      <c r="XFB469" s="3">
        <f>SUM(A469:XFA469)</f>
        <v>13</v>
      </c>
    </row>
    <row r="470" spans="1:6 16382:16382" s="3" customFormat="1" ht="42.75" x14ac:dyDescent="0.2">
      <c r="A470" s="14">
        <f t="shared" si="17"/>
        <v>13</v>
      </c>
      <c r="B470" s="23" t="s">
        <v>41</v>
      </c>
      <c r="C470" s="20" t="s">
        <v>35</v>
      </c>
      <c r="D470" s="14">
        <v>30</v>
      </c>
      <c r="XFB470" s="3">
        <f>SUM(A470:XFA470)</f>
        <v>43</v>
      </c>
    </row>
    <row r="471" spans="1:6 16382:16382" s="3" customFormat="1" ht="28.5" x14ac:dyDescent="0.2">
      <c r="A471" s="14">
        <f t="shared" si="17"/>
        <v>14</v>
      </c>
      <c r="B471" s="23" t="s">
        <v>51</v>
      </c>
      <c r="C471" s="20" t="s">
        <v>40</v>
      </c>
      <c r="D471" s="14">
        <v>1</v>
      </c>
      <c r="XFB471" s="3">
        <f>SUM(A471:XFA471)</f>
        <v>15</v>
      </c>
    </row>
    <row r="472" spans="1:6 16382:16382" s="3" customFormat="1" ht="57" x14ac:dyDescent="0.2">
      <c r="A472" s="14">
        <f t="shared" si="17"/>
        <v>15</v>
      </c>
      <c r="B472" s="23" t="s">
        <v>52</v>
      </c>
      <c r="C472" s="20" t="s">
        <v>35</v>
      </c>
      <c r="D472" s="14">
        <v>1</v>
      </c>
      <c r="XFB472" s="3">
        <f>SUM(A472:XFA472)</f>
        <v>16</v>
      </c>
    </row>
    <row r="473" spans="1:6 16382:16382" s="3" customFormat="1" ht="28.5" x14ac:dyDescent="0.2">
      <c r="A473" s="14">
        <f t="shared" si="17"/>
        <v>16</v>
      </c>
      <c r="B473" s="23" t="s">
        <v>53</v>
      </c>
      <c r="C473" s="20" t="s">
        <v>31</v>
      </c>
      <c r="D473" s="14">
        <v>1</v>
      </c>
      <c r="XFB473" s="3">
        <f>SUM(A473:XFA473)</f>
        <v>17</v>
      </c>
    </row>
    <row r="474" spans="1:6 16382:16382" s="3" customFormat="1" ht="42.75" x14ac:dyDescent="0.2">
      <c r="A474" s="14">
        <f t="shared" si="17"/>
        <v>17</v>
      </c>
      <c r="B474" s="23" t="s">
        <v>54</v>
      </c>
      <c r="C474" s="20" t="s">
        <v>35</v>
      </c>
      <c r="D474" s="14">
        <v>7</v>
      </c>
      <c r="XFB474" s="3">
        <f>SUM(A474:XFA474)</f>
        <v>24</v>
      </c>
    </row>
    <row r="475" spans="1:6 16382:16382" s="3" customFormat="1" x14ac:dyDescent="0.2">
      <c r="A475" s="14"/>
      <c r="B475" s="19"/>
      <c r="C475" s="20"/>
      <c r="D475" s="14"/>
    </row>
    <row r="476" spans="1:6 16382:16382" s="3" customFormat="1" x14ac:dyDescent="0.2">
      <c r="A476" s="14"/>
      <c r="B476" s="17" t="s">
        <v>60</v>
      </c>
      <c r="C476" s="20"/>
      <c r="D476" s="14"/>
    </row>
    <row r="477" spans="1:6 16382:16382" s="3" customFormat="1" x14ac:dyDescent="0.2">
      <c r="A477" s="14">
        <f t="shared" si="17"/>
        <v>1</v>
      </c>
      <c r="B477" s="19" t="s">
        <v>307</v>
      </c>
      <c r="C477" s="20" t="s">
        <v>48</v>
      </c>
      <c r="D477" s="20">
        <v>436</v>
      </c>
      <c r="XFB477" s="3">
        <f>SUM(A477:XFA477)</f>
        <v>437</v>
      </c>
    </row>
    <row r="478" spans="1:6 16382:16382" s="3" customFormat="1" ht="28.5" x14ac:dyDescent="0.2">
      <c r="A478" s="14">
        <f t="shared" si="17"/>
        <v>2</v>
      </c>
      <c r="B478" s="23" t="s">
        <v>308</v>
      </c>
      <c r="C478" s="20" t="s">
        <v>48</v>
      </c>
      <c r="D478" s="20">
        <v>459</v>
      </c>
      <c r="E478" s="54"/>
      <c r="F478" s="54"/>
      <c r="XFB478" s="3">
        <f>SUM(A478:XFA478)</f>
        <v>461</v>
      </c>
    </row>
    <row r="479" spans="1:6 16382:16382" s="3" customFormat="1" ht="28.5" x14ac:dyDescent="0.2">
      <c r="A479" s="14">
        <f t="shared" si="17"/>
        <v>3</v>
      </c>
      <c r="B479" s="19" t="s">
        <v>309</v>
      </c>
      <c r="C479" s="20" t="s">
        <v>48</v>
      </c>
      <c r="D479" s="20">
        <v>524</v>
      </c>
      <c r="XFB479" s="3">
        <f>SUM(A479:XFA479)</f>
        <v>527</v>
      </c>
    </row>
    <row r="480" spans="1:6 16382:16382" s="3" customFormat="1" x14ac:dyDescent="0.2">
      <c r="A480" s="14">
        <f t="shared" si="17"/>
        <v>4</v>
      </c>
      <c r="B480" s="19" t="s">
        <v>310</v>
      </c>
      <c r="C480" s="20" t="s">
        <v>48</v>
      </c>
      <c r="D480" s="20">
        <v>459</v>
      </c>
      <c r="XFB480" s="3">
        <f>SUM(A480:XFA480)</f>
        <v>463</v>
      </c>
    </row>
    <row r="481" spans="1:4 16382:16382" s="3" customFormat="1" ht="28.5" x14ac:dyDescent="0.2">
      <c r="A481" s="14">
        <f t="shared" si="17"/>
        <v>5</v>
      </c>
      <c r="B481" s="19" t="s">
        <v>311</v>
      </c>
      <c r="C481" s="20" t="s">
        <v>46</v>
      </c>
      <c r="D481" s="20">
        <v>49</v>
      </c>
      <c r="XFB481" s="3">
        <f>SUM(A481:XFA481)</f>
        <v>54</v>
      </c>
    </row>
    <row r="482" spans="1:4 16382:16382" s="3" customFormat="1" ht="42.75" x14ac:dyDescent="0.2">
      <c r="A482" s="14">
        <f t="shared" si="17"/>
        <v>6</v>
      </c>
      <c r="B482" s="19" t="s">
        <v>312</v>
      </c>
      <c r="C482" s="20" t="s">
        <v>46</v>
      </c>
      <c r="D482" s="14">
        <v>119</v>
      </c>
      <c r="XFB482" s="3">
        <f>SUM(A482:XFA482)</f>
        <v>125</v>
      </c>
    </row>
    <row r="483" spans="1:4 16382:16382" s="3" customFormat="1" ht="28.5" x14ac:dyDescent="0.2">
      <c r="A483" s="14">
        <f t="shared" ref="A483:A544" si="18">A482+1</f>
        <v>7</v>
      </c>
      <c r="B483" s="19" t="s">
        <v>313</v>
      </c>
      <c r="C483" s="20" t="s">
        <v>35</v>
      </c>
      <c r="D483" s="14">
        <v>6</v>
      </c>
      <c r="XFB483" s="3">
        <f>SUM(A483:XFA483)</f>
        <v>13</v>
      </c>
    </row>
    <row r="484" spans="1:4 16382:16382" s="3" customFormat="1" ht="28.5" x14ac:dyDescent="0.2">
      <c r="A484" s="14">
        <f t="shared" si="18"/>
        <v>8</v>
      </c>
      <c r="B484" s="19" t="s">
        <v>314</v>
      </c>
      <c r="C484" s="20" t="s">
        <v>35</v>
      </c>
      <c r="D484" s="14">
        <v>6</v>
      </c>
      <c r="XFB484" s="3">
        <f>SUM(A484:XFA484)</f>
        <v>14</v>
      </c>
    </row>
    <row r="485" spans="1:4 16382:16382" s="3" customFormat="1" ht="28.5" x14ac:dyDescent="0.2">
      <c r="A485" s="14">
        <f t="shared" si="18"/>
        <v>9</v>
      </c>
      <c r="B485" s="19" t="s">
        <v>71</v>
      </c>
      <c r="C485" s="20" t="s">
        <v>315</v>
      </c>
      <c r="D485" s="14">
        <v>1</v>
      </c>
      <c r="XFB485" s="3">
        <f>SUM(A485:XFA485)</f>
        <v>10</v>
      </c>
    </row>
    <row r="486" spans="1:4 16382:16382" s="3" customFormat="1" ht="42.75" x14ac:dyDescent="0.2">
      <c r="A486" s="14">
        <f t="shared" si="18"/>
        <v>10</v>
      </c>
      <c r="B486" s="19" t="s">
        <v>214</v>
      </c>
      <c r="C486" s="20" t="s">
        <v>35</v>
      </c>
      <c r="D486" s="14">
        <v>1</v>
      </c>
      <c r="XFB486" s="3">
        <f>SUM(A486:XFA486)</f>
        <v>11</v>
      </c>
    </row>
    <row r="487" spans="1:4 16382:16382" s="3" customFormat="1" ht="42.75" x14ac:dyDescent="0.2">
      <c r="A487" s="14">
        <f t="shared" si="18"/>
        <v>11</v>
      </c>
      <c r="B487" s="19" t="s">
        <v>316</v>
      </c>
      <c r="C487" s="20" t="s">
        <v>35</v>
      </c>
      <c r="D487" s="14">
        <v>1</v>
      </c>
      <c r="XFB487" s="3">
        <f>SUM(A487:XFA487)</f>
        <v>12</v>
      </c>
    </row>
    <row r="488" spans="1:4 16382:16382" s="3" customFormat="1" x14ac:dyDescent="0.2">
      <c r="A488" s="14"/>
      <c r="B488" s="19"/>
      <c r="C488" s="20"/>
      <c r="D488" s="14"/>
    </row>
    <row r="489" spans="1:4 16382:16382" s="3" customFormat="1" x14ac:dyDescent="0.2">
      <c r="A489" s="14"/>
      <c r="B489" s="17" t="s">
        <v>76</v>
      </c>
      <c r="C489" s="20"/>
      <c r="D489" s="14"/>
    </row>
    <row r="490" spans="1:4 16382:16382" s="3" customFormat="1" ht="42.75" x14ac:dyDescent="0.2">
      <c r="A490" s="14">
        <f t="shared" si="18"/>
        <v>1</v>
      </c>
      <c r="B490" s="19" t="s">
        <v>317</v>
      </c>
      <c r="C490" s="20" t="s">
        <v>35</v>
      </c>
      <c r="D490" s="14">
        <v>8</v>
      </c>
      <c r="XFB490" s="3">
        <f>SUM(A490:XFA490)</f>
        <v>9</v>
      </c>
    </row>
    <row r="491" spans="1:4 16382:16382" s="3" customFormat="1" ht="28.5" x14ac:dyDescent="0.2">
      <c r="A491" s="14">
        <f t="shared" si="18"/>
        <v>2</v>
      </c>
      <c r="B491" s="19" t="s">
        <v>215</v>
      </c>
      <c r="C491" s="20" t="s">
        <v>35</v>
      </c>
      <c r="D491" s="14">
        <v>180</v>
      </c>
      <c r="XFB491" s="3">
        <f>SUM(A491:XFA491)</f>
        <v>182</v>
      </c>
    </row>
    <row r="492" spans="1:4 16382:16382" s="3" customFormat="1" x14ac:dyDescent="0.2">
      <c r="A492" s="14"/>
      <c r="B492" s="19"/>
      <c r="C492" s="20"/>
      <c r="D492" s="14"/>
    </row>
    <row r="493" spans="1:4 16382:16382" s="3" customFormat="1" ht="15" x14ac:dyDescent="0.2">
      <c r="A493" s="16" t="s">
        <v>81</v>
      </c>
      <c r="B493" s="26" t="s">
        <v>82</v>
      </c>
      <c r="C493" s="20"/>
      <c r="D493" s="14"/>
    </row>
    <row r="494" spans="1:4 16382:16382" s="3" customFormat="1" x14ac:dyDescent="0.2">
      <c r="A494" s="14">
        <v>1</v>
      </c>
      <c r="B494" s="23" t="s">
        <v>83</v>
      </c>
      <c r="C494" s="20" t="s">
        <v>66</v>
      </c>
      <c r="D494" s="14">
        <v>210</v>
      </c>
      <c r="XFB494" s="3">
        <f>SUM(A494:XFA494)</f>
        <v>211</v>
      </c>
    </row>
    <row r="495" spans="1:4 16382:16382" s="3" customFormat="1" ht="28.5" x14ac:dyDescent="0.2">
      <c r="A495" s="14">
        <f t="shared" ref="A495:A496" si="19">A494+1</f>
        <v>2</v>
      </c>
      <c r="B495" s="23" t="s">
        <v>84</v>
      </c>
      <c r="C495" s="20" t="s">
        <v>66</v>
      </c>
      <c r="D495" s="14">
        <v>210</v>
      </c>
      <c r="XFB495" s="3">
        <f>SUM(A495:XFA495)</f>
        <v>212</v>
      </c>
    </row>
    <row r="496" spans="1:4 16382:16382" s="3" customFormat="1" x14ac:dyDescent="0.2">
      <c r="A496" s="14">
        <f t="shared" si="19"/>
        <v>3</v>
      </c>
      <c r="B496" s="23" t="s">
        <v>85</v>
      </c>
      <c r="C496" s="20" t="s">
        <v>66</v>
      </c>
      <c r="D496" s="14">
        <v>210</v>
      </c>
      <c r="XFB496" s="3">
        <f>SUM(A496:XFA496)</f>
        <v>213</v>
      </c>
    </row>
    <row r="497" spans="1:4 16382:16382" s="3" customFormat="1" x14ac:dyDescent="0.2">
      <c r="A497" s="14"/>
      <c r="B497" s="19"/>
      <c r="C497" s="20"/>
      <c r="D497" s="14"/>
    </row>
    <row r="498" spans="1:4 16382:16382" s="3" customFormat="1" x14ac:dyDescent="0.2">
      <c r="A498" s="14"/>
      <c r="B498" s="17" t="s">
        <v>87</v>
      </c>
      <c r="C498" s="14"/>
      <c r="D498" s="14"/>
    </row>
    <row r="499" spans="1:4 16382:16382" s="3" customFormat="1" x14ac:dyDescent="0.2">
      <c r="A499" s="14"/>
      <c r="B499" s="28" t="s">
        <v>89</v>
      </c>
      <c r="C499" s="14"/>
      <c r="D499" s="14"/>
    </row>
    <row r="500" spans="1:4 16382:16382" s="3" customFormat="1" ht="28.5" x14ac:dyDescent="0.2">
      <c r="A500" s="14">
        <f t="shared" si="18"/>
        <v>1</v>
      </c>
      <c r="B500" s="29" t="s">
        <v>90</v>
      </c>
      <c r="C500" s="20" t="s">
        <v>48</v>
      </c>
      <c r="D500" s="20">
        <v>443</v>
      </c>
      <c r="XFB500" s="3">
        <f>SUM(A500:XFA500)</f>
        <v>444</v>
      </c>
    </row>
    <row r="501" spans="1:4 16382:16382" s="3" customFormat="1" ht="57" x14ac:dyDescent="0.2">
      <c r="A501" s="14">
        <f t="shared" si="18"/>
        <v>2</v>
      </c>
      <c r="B501" s="29" t="s">
        <v>318</v>
      </c>
      <c r="C501" s="20" t="s">
        <v>319</v>
      </c>
      <c r="D501" s="20">
        <v>20</v>
      </c>
      <c r="XFB501" s="3">
        <f>SUM(A501:XFA501)</f>
        <v>22</v>
      </c>
    </row>
    <row r="502" spans="1:4 16382:16382" s="3" customFormat="1" ht="71.25" x14ac:dyDescent="0.2">
      <c r="A502" s="14">
        <f t="shared" si="18"/>
        <v>3</v>
      </c>
      <c r="B502" s="29" t="s">
        <v>320</v>
      </c>
      <c r="C502" s="20" t="s">
        <v>31</v>
      </c>
      <c r="D502" s="20">
        <v>8</v>
      </c>
      <c r="XFB502" s="3">
        <f>SUM(A502:XFA502)</f>
        <v>11</v>
      </c>
    </row>
    <row r="503" spans="1:4 16382:16382" s="3" customFormat="1" ht="71.25" x14ac:dyDescent="0.2">
      <c r="A503" s="14">
        <f t="shared" si="18"/>
        <v>4</v>
      </c>
      <c r="B503" s="29" t="s">
        <v>321</v>
      </c>
      <c r="C503" s="20" t="s">
        <v>31</v>
      </c>
      <c r="D503" s="20">
        <v>12</v>
      </c>
      <c r="XFB503" s="3">
        <f>SUM(A503:XFA503)</f>
        <v>16</v>
      </c>
    </row>
    <row r="504" spans="1:4 16382:16382" s="3" customFormat="1" ht="42.75" x14ac:dyDescent="0.2">
      <c r="A504" s="14">
        <f>A502+1</f>
        <v>4</v>
      </c>
      <c r="B504" s="29" t="s">
        <v>322</v>
      </c>
      <c r="C504" s="20" t="s">
        <v>323</v>
      </c>
      <c r="D504" s="20">
        <v>7</v>
      </c>
      <c r="XFB504" s="3">
        <f>SUM(A504:XFA504)</f>
        <v>11</v>
      </c>
    </row>
    <row r="505" spans="1:4 16382:16382" s="3" customFormat="1" ht="57" x14ac:dyDescent="0.2">
      <c r="A505" s="14">
        <f t="shared" ref="A505:A511" si="20">A503+1</f>
        <v>5</v>
      </c>
      <c r="B505" s="29" t="s">
        <v>324</v>
      </c>
      <c r="C505" s="20" t="s">
        <v>31</v>
      </c>
      <c r="D505" s="20">
        <v>5</v>
      </c>
      <c r="XFB505" s="3">
        <f>SUM(A505:XFA505)</f>
        <v>10</v>
      </c>
    </row>
    <row r="506" spans="1:4 16382:16382" s="3" customFormat="1" ht="57" x14ac:dyDescent="0.2">
      <c r="A506" s="14">
        <f t="shared" si="20"/>
        <v>5</v>
      </c>
      <c r="B506" s="29" t="s">
        <v>325</v>
      </c>
      <c r="C506" s="20" t="s">
        <v>31</v>
      </c>
      <c r="D506" s="20">
        <v>2</v>
      </c>
      <c r="XFB506" s="3">
        <f>SUM(A506:XFA506)</f>
        <v>7</v>
      </c>
    </row>
    <row r="507" spans="1:4 16382:16382" s="3" customFormat="1" ht="71.25" x14ac:dyDescent="0.2">
      <c r="A507" s="14">
        <f t="shared" si="20"/>
        <v>6</v>
      </c>
      <c r="B507" s="29" t="s">
        <v>326</v>
      </c>
      <c r="C507" s="20" t="s">
        <v>48</v>
      </c>
      <c r="D507" s="20">
        <v>885</v>
      </c>
      <c r="XFB507" s="3">
        <f>SUM(A507:XFA507)</f>
        <v>891</v>
      </c>
    </row>
    <row r="508" spans="1:4 16382:16382" s="3" customFormat="1" x14ac:dyDescent="0.2">
      <c r="A508" s="14">
        <f t="shared" si="20"/>
        <v>6</v>
      </c>
      <c r="B508" s="29" t="s">
        <v>100</v>
      </c>
      <c r="C508" s="20" t="s">
        <v>48</v>
      </c>
      <c r="D508" s="20">
        <v>885</v>
      </c>
      <c r="XFB508" s="3">
        <f>SUM(A508:XFA508)</f>
        <v>891</v>
      </c>
    </row>
    <row r="509" spans="1:4 16382:16382" s="3" customFormat="1" ht="28.5" x14ac:dyDescent="0.2">
      <c r="A509" s="14">
        <f t="shared" si="20"/>
        <v>7</v>
      </c>
      <c r="B509" s="29" t="s">
        <v>327</v>
      </c>
      <c r="C509" s="20" t="s">
        <v>46</v>
      </c>
      <c r="D509" s="20">
        <v>153</v>
      </c>
      <c r="XFB509" s="3">
        <f>SUM(A509:XFA509)</f>
        <v>160</v>
      </c>
    </row>
    <row r="510" spans="1:4 16382:16382" s="3" customFormat="1" ht="71.25" x14ac:dyDescent="0.2">
      <c r="A510" s="14">
        <f t="shared" si="20"/>
        <v>7</v>
      </c>
      <c r="B510" s="29" t="s">
        <v>328</v>
      </c>
      <c r="C510" s="20" t="s">
        <v>48</v>
      </c>
      <c r="D510" s="20">
        <v>443</v>
      </c>
      <c r="XFB510" s="3">
        <f>SUM(A510:XFA510)</f>
        <v>450</v>
      </c>
    </row>
    <row r="511" spans="1:4 16382:16382" s="3" customFormat="1" x14ac:dyDescent="0.2">
      <c r="A511" s="14">
        <f t="shared" si="20"/>
        <v>8</v>
      </c>
      <c r="B511" s="29" t="s">
        <v>101</v>
      </c>
      <c r="C511" s="20" t="s">
        <v>48</v>
      </c>
      <c r="D511" s="20">
        <v>443</v>
      </c>
      <c r="XFB511" s="3">
        <f>SUM(A511:XFA511)</f>
        <v>451</v>
      </c>
    </row>
    <row r="512" spans="1:4 16382:16382" s="3" customFormat="1" ht="85.5" x14ac:dyDescent="0.2">
      <c r="A512" s="14">
        <f t="shared" si="18"/>
        <v>9</v>
      </c>
      <c r="B512" s="29" t="s">
        <v>329</v>
      </c>
      <c r="C512" s="20" t="s">
        <v>31</v>
      </c>
      <c r="D512" s="20">
        <v>6</v>
      </c>
      <c r="XFB512" s="3">
        <f>SUM(A512:XFA512)</f>
        <v>15</v>
      </c>
    </row>
    <row r="513" spans="1:4 16382:16382" s="3" customFormat="1" ht="85.5" x14ac:dyDescent="0.2">
      <c r="A513" s="14">
        <f t="shared" si="18"/>
        <v>10</v>
      </c>
      <c r="B513" s="29" t="s">
        <v>330</v>
      </c>
      <c r="C513" s="20" t="s">
        <v>31</v>
      </c>
      <c r="D513" s="20">
        <v>6</v>
      </c>
      <c r="XFB513" s="3">
        <f>SUM(A513:XFA513)</f>
        <v>16</v>
      </c>
    </row>
    <row r="514" spans="1:4 16382:16382" s="3" customFormat="1" ht="42.75" x14ac:dyDescent="0.2">
      <c r="A514" s="14">
        <f>A512+1</f>
        <v>10</v>
      </c>
      <c r="B514" s="29" t="s">
        <v>95</v>
      </c>
      <c r="C514" s="20" t="s">
        <v>48</v>
      </c>
      <c r="D514" s="14">
        <v>26</v>
      </c>
      <c r="XFB514" s="3">
        <f>SUM(A514:XFA514)</f>
        <v>36</v>
      </c>
    </row>
    <row r="515" spans="1:4 16382:16382" s="3" customFormat="1" ht="42.75" x14ac:dyDescent="0.2">
      <c r="A515" s="14">
        <f t="shared" ref="A515:A516" si="21">A513+1</f>
        <v>11</v>
      </c>
      <c r="B515" s="19" t="s">
        <v>104</v>
      </c>
      <c r="C515" s="20" t="s">
        <v>35</v>
      </c>
      <c r="D515" s="14">
        <v>27</v>
      </c>
      <c r="XFB515" s="3">
        <f>SUM(A515:XFA515)</f>
        <v>38</v>
      </c>
    </row>
    <row r="516" spans="1:4 16382:16382" s="3" customFormat="1" ht="28.5" x14ac:dyDescent="0.2">
      <c r="A516" s="14">
        <f t="shared" si="21"/>
        <v>11</v>
      </c>
      <c r="B516" s="19" t="s">
        <v>331</v>
      </c>
      <c r="C516" s="20" t="s">
        <v>35</v>
      </c>
      <c r="D516" s="14">
        <v>10</v>
      </c>
      <c r="XFB516" s="3">
        <f>SUM(A516:XFA516)</f>
        <v>21</v>
      </c>
    </row>
    <row r="517" spans="1:4 16382:16382" s="3" customFormat="1" x14ac:dyDescent="0.2">
      <c r="A517" s="14"/>
      <c r="B517" s="19"/>
      <c r="C517" s="20"/>
      <c r="D517" s="14"/>
    </row>
    <row r="518" spans="1:4 16382:16382" s="3" customFormat="1" x14ac:dyDescent="0.2">
      <c r="A518" s="14"/>
      <c r="B518" s="17" t="s">
        <v>108</v>
      </c>
      <c r="C518" s="14"/>
      <c r="D518" s="14"/>
    </row>
    <row r="519" spans="1:4 16382:16382" s="3" customFormat="1" ht="171" x14ac:dyDescent="0.2">
      <c r="A519" s="14">
        <f t="shared" si="18"/>
        <v>1</v>
      </c>
      <c r="B519" s="29" t="s">
        <v>332</v>
      </c>
      <c r="C519" s="20" t="s">
        <v>48</v>
      </c>
      <c r="D519" s="20">
        <v>126</v>
      </c>
      <c r="XFB519" s="3">
        <f>SUM(A519:XFA519)</f>
        <v>127</v>
      </c>
    </row>
    <row r="520" spans="1:4 16382:16382" s="3" customFormat="1" ht="71.25" x14ac:dyDescent="0.2">
      <c r="A520" s="14">
        <f t="shared" si="18"/>
        <v>2</v>
      </c>
      <c r="B520" s="29" t="s">
        <v>333</v>
      </c>
      <c r="C520" s="20" t="s">
        <v>334</v>
      </c>
      <c r="D520" s="20">
        <v>5</v>
      </c>
      <c r="XFB520" s="3">
        <f>SUM(A520:XFA520)</f>
        <v>7</v>
      </c>
    </row>
    <row r="521" spans="1:4 16382:16382" s="3" customFormat="1" ht="57" x14ac:dyDescent="0.2">
      <c r="A521" s="14">
        <f t="shared" si="18"/>
        <v>3</v>
      </c>
      <c r="B521" s="29" t="s">
        <v>335</v>
      </c>
      <c r="C521" s="20" t="s">
        <v>31</v>
      </c>
      <c r="D521" s="20">
        <v>1</v>
      </c>
      <c r="XFB521" s="3">
        <f>SUM(A521:XFA521)</f>
        <v>4</v>
      </c>
    </row>
    <row r="522" spans="1:4 16382:16382" s="65" customFormat="1" ht="71.25" x14ac:dyDescent="0.25">
      <c r="A522" s="14">
        <f t="shared" si="18"/>
        <v>4</v>
      </c>
      <c r="B522" s="29" t="s">
        <v>336</v>
      </c>
      <c r="C522" s="20" t="s">
        <v>31</v>
      </c>
      <c r="D522" s="20">
        <v>1</v>
      </c>
      <c r="XFB522" s="65">
        <f>SUM(A522:XFA522)</f>
        <v>5</v>
      </c>
    </row>
    <row r="523" spans="1:4 16382:16382" s="65" customFormat="1" ht="99.75" x14ac:dyDescent="0.25">
      <c r="A523" s="14">
        <f t="shared" si="18"/>
        <v>5</v>
      </c>
      <c r="B523" s="29" t="s">
        <v>337</v>
      </c>
      <c r="C523" s="20" t="s">
        <v>31</v>
      </c>
      <c r="D523" s="20">
        <v>1</v>
      </c>
      <c r="XFB523" s="65">
        <f>SUM(A523:XFA523)</f>
        <v>6</v>
      </c>
    </row>
    <row r="524" spans="1:4 16382:16382" s="65" customFormat="1" ht="85.5" x14ac:dyDescent="0.25">
      <c r="A524" s="14">
        <f t="shared" si="18"/>
        <v>6</v>
      </c>
      <c r="B524" s="29" t="s">
        <v>338</v>
      </c>
      <c r="C524" s="20" t="s">
        <v>48</v>
      </c>
      <c r="D524" s="35">
        <v>23.7</v>
      </c>
      <c r="XFB524" s="65">
        <f>SUM(A524:XFA524)</f>
        <v>29.7</v>
      </c>
    </row>
    <row r="525" spans="1:4 16382:16382" s="65" customFormat="1" ht="42.75" x14ac:dyDescent="0.25">
      <c r="A525" s="14">
        <f t="shared" si="18"/>
        <v>7</v>
      </c>
      <c r="B525" s="29" t="s">
        <v>339</v>
      </c>
      <c r="C525" s="20" t="s">
        <v>46</v>
      </c>
      <c r="D525" s="35">
        <v>25.3</v>
      </c>
      <c r="XFB525" s="65">
        <f>SUM(A525:XFA525)</f>
        <v>32.299999999999997</v>
      </c>
    </row>
    <row r="526" spans="1:4 16382:16382" s="3" customFormat="1" ht="57" x14ac:dyDescent="0.2">
      <c r="A526" s="14">
        <f t="shared" si="18"/>
        <v>8</v>
      </c>
      <c r="B526" s="29" t="s">
        <v>91</v>
      </c>
      <c r="C526" s="20" t="s">
        <v>48</v>
      </c>
      <c r="D526" s="20">
        <v>203.3</v>
      </c>
      <c r="XFB526" s="3">
        <f>SUM(A526:XFA526)</f>
        <v>211.3</v>
      </c>
    </row>
    <row r="527" spans="1:4 16382:16382" s="3" customFormat="1" ht="42.75" x14ac:dyDescent="0.2">
      <c r="A527" s="14">
        <f t="shared" si="18"/>
        <v>9</v>
      </c>
      <c r="B527" s="29" t="s">
        <v>92</v>
      </c>
      <c r="C527" s="20" t="s">
        <v>46</v>
      </c>
      <c r="D527" s="20">
        <v>165.5</v>
      </c>
      <c r="XFB527" s="3">
        <f>SUM(A527:XFA527)</f>
        <v>174.5</v>
      </c>
    </row>
    <row r="528" spans="1:4 16382:16382" s="3" customFormat="1" ht="42.75" x14ac:dyDescent="0.2">
      <c r="A528" s="14">
        <f t="shared" si="18"/>
        <v>10</v>
      </c>
      <c r="B528" s="29" t="s">
        <v>120</v>
      </c>
      <c r="C528" s="20" t="s">
        <v>46</v>
      </c>
      <c r="D528" s="20">
        <v>1</v>
      </c>
      <c r="XFB528" s="3">
        <f>SUM(A528:XFA528)</f>
        <v>11</v>
      </c>
    </row>
    <row r="529" spans="1:4 16382:16382" s="3" customFormat="1" ht="28.5" x14ac:dyDescent="0.2">
      <c r="A529" s="14">
        <f t="shared" si="18"/>
        <v>11</v>
      </c>
      <c r="B529" s="29" t="s">
        <v>102</v>
      </c>
      <c r="C529" s="20" t="s">
        <v>48</v>
      </c>
      <c r="D529" s="35">
        <v>863.5</v>
      </c>
      <c r="XFB529" s="3">
        <f>SUM(A529:XFA529)</f>
        <v>874.5</v>
      </c>
    </row>
    <row r="530" spans="1:4 16382:16382" s="3" customFormat="1" ht="28.5" x14ac:dyDescent="0.2">
      <c r="A530" s="14">
        <f t="shared" si="18"/>
        <v>12</v>
      </c>
      <c r="B530" s="29" t="s">
        <v>340</v>
      </c>
      <c r="C530" s="20" t="s">
        <v>48</v>
      </c>
      <c r="D530" s="35">
        <v>1217.5</v>
      </c>
      <c r="XFB530" s="3">
        <f>SUM(A530:XFA530)</f>
        <v>1229.5</v>
      </c>
    </row>
    <row r="531" spans="1:4 16382:16382" s="3" customFormat="1" ht="42.75" x14ac:dyDescent="0.2">
      <c r="A531" s="14">
        <f t="shared" si="18"/>
        <v>13</v>
      </c>
      <c r="B531" s="29" t="s">
        <v>341</v>
      </c>
      <c r="C531" s="20" t="s">
        <v>46</v>
      </c>
      <c r="D531" s="20">
        <v>280</v>
      </c>
      <c r="XFB531" s="3">
        <f>SUM(A531:XFA531)</f>
        <v>293</v>
      </c>
    </row>
    <row r="532" spans="1:4 16382:16382" s="3" customFormat="1" ht="42.75" x14ac:dyDescent="0.2">
      <c r="A532" s="14">
        <f t="shared" si="18"/>
        <v>14</v>
      </c>
      <c r="B532" s="29" t="s">
        <v>128</v>
      </c>
      <c r="C532" s="20" t="s">
        <v>48</v>
      </c>
      <c r="D532" s="20">
        <v>418</v>
      </c>
      <c r="XFB532" s="3">
        <f>SUM(A532:XFA532)</f>
        <v>432</v>
      </c>
    </row>
    <row r="533" spans="1:4 16382:16382" s="62" customFormat="1" ht="28.5" x14ac:dyDescent="0.25">
      <c r="A533" s="14">
        <f t="shared" si="18"/>
        <v>15</v>
      </c>
      <c r="B533" s="19" t="s">
        <v>129</v>
      </c>
      <c r="C533" s="38" t="s">
        <v>46</v>
      </c>
      <c r="D533" s="20">
        <v>152</v>
      </c>
      <c r="XFB533" s="62">
        <f>SUM(A533:XFA533)</f>
        <v>167</v>
      </c>
    </row>
    <row r="534" spans="1:4 16382:16382" s="3" customFormat="1" ht="28.5" x14ac:dyDescent="0.2">
      <c r="A534" s="14">
        <f t="shared" si="18"/>
        <v>16</v>
      </c>
      <c r="B534" s="19" t="s">
        <v>130</v>
      </c>
      <c r="C534" s="20" t="s">
        <v>48</v>
      </c>
      <c r="D534" s="14">
        <v>6.5</v>
      </c>
      <c r="XFB534" s="3">
        <f>SUM(A534:XFA534)</f>
        <v>22.5</v>
      </c>
    </row>
    <row r="535" spans="1:4 16382:16382" s="3" customFormat="1" ht="57" x14ac:dyDescent="0.2">
      <c r="A535" s="14">
        <f t="shared" si="18"/>
        <v>17</v>
      </c>
      <c r="B535" s="19" t="s">
        <v>240</v>
      </c>
      <c r="C535" s="20" t="s">
        <v>48</v>
      </c>
      <c r="D535" s="14">
        <v>6.5</v>
      </c>
      <c r="XFB535" s="3">
        <f>SUM(A535:XFA535)</f>
        <v>23.5</v>
      </c>
    </row>
    <row r="536" spans="1:4 16382:16382" s="3" customFormat="1" ht="42.75" x14ac:dyDescent="0.2">
      <c r="A536" s="14">
        <f t="shared" si="18"/>
        <v>18</v>
      </c>
      <c r="B536" s="19" t="s">
        <v>104</v>
      </c>
      <c r="C536" s="20" t="s">
        <v>35</v>
      </c>
      <c r="D536" s="14">
        <v>76</v>
      </c>
      <c r="XFB536" s="3">
        <f>SUM(A536:XFA536)</f>
        <v>94</v>
      </c>
    </row>
    <row r="537" spans="1:4 16382:16382" s="3" customFormat="1" ht="42.75" x14ac:dyDescent="0.2">
      <c r="A537" s="14">
        <f t="shared" si="18"/>
        <v>19</v>
      </c>
      <c r="B537" s="19" t="s">
        <v>105</v>
      </c>
      <c r="C537" s="20" t="s">
        <v>35</v>
      </c>
      <c r="D537" s="14">
        <v>10</v>
      </c>
      <c r="XFB537" s="3">
        <f>SUM(A537:XFA537)</f>
        <v>29</v>
      </c>
    </row>
    <row r="538" spans="1:4 16382:16382" s="3" customFormat="1" ht="42.75" x14ac:dyDescent="0.2">
      <c r="A538" s="14">
        <f t="shared" si="18"/>
        <v>20</v>
      </c>
      <c r="B538" s="19" t="s">
        <v>135</v>
      </c>
      <c r="C538" s="20" t="s">
        <v>35</v>
      </c>
      <c r="D538" s="14">
        <v>30</v>
      </c>
      <c r="XFB538" s="3">
        <f>SUM(A538:XFA538)</f>
        <v>50</v>
      </c>
    </row>
    <row r="539" spans="1:4 16382:16382" s="3" customFormat="1" ht="28.5" x14ac:dyDescent="0.2">
      <c r="A539" s="14">
        <f t="shared" si="18"/>
        <v>21</v>
      </c>
      <c r="B539" s="19" t="s">
        <v>136</v>
      </c>
      <c r="C539" s="20" t="s">
        <v>35</v>
      </c>
      <c r="D539" s="14">
        <v>2</v>
      </c>
      <c r="XFB539" s="3">
        <f>SUM(A539:XFA539)</f>
        <v>23</v>
      </c>
    </row>
    <row r="540" spans="1:4 16382:16382" s="3" customFormat="1" ht="42.75" x14ac:dyDescent="0.2">
      <c r="A540" s="14">
        <f t="shared" si="18"/>
        <v>22</v>
      </c>
      <c r="B540" s="19" t="s">
        <v>137</v>
      </c>
      <c r="C540" s="20" t="s">
        <v>35</v>
      </c>
      <c r="D540" s="14">
        <v>10</v>
      </c>
      <c r="XFB540" s="3">
        <f>SUM(A540:XFA540)</f>
        <v>32</v>
      </c>
    </row>
    <row r="541" spans="1:4 16382:16382" s="3" customFormat="1" ht="42.75" x14ac:dyDescent="0.2">
      <c r="A541" s="14">
        <f t="shared" si="18"/>
        <v>23</v>
      </c>
      <c r="B541" s="23" t="s">
        <v>134</v>
      </c>
      <c r="C541" s="20" t="s">
        <v>40</v>
      </c>
      <c r="D541" s="14">
        <v>1</v>
      </c>
      <c r="XFB541" s="3">
        <f>SUM(A541:XFA541)</f>
        <v>24</v>
      </c>
    </row>
    <row r="542" spans="1:4 16382:16382" s="3" customFormat="1" ht="28.5" x14ac:dyDescent="0.2">
      <c r="A542" s="14">
        <f t="shared" si="18"/>
        <v>24</v>
      </c>
      <c r="B542" s="19" t="s">
        <v>342</v>
      </c>
      <c r="C542" s="20" t="s">
        <v>35</v>
      </c>
      <c r="D542" s="14">
        <v>5</v>
      </c>
      <c r="XFB542" s="3">
        <f>SUM(A542:XFA542)</f>
        <v>29</v>
      </c>
    </row>
    <row r="543" spans="1:4 16382:16382" s="3" customFormat="1" ht="399" x14ac:dyDescent="0.2">
      <c r="A543" s="14">
        <f t="shared" si="18"/>
        <v>25</v>
      </c>
      <c r="B543" s="29" t="s">
        <v>343</v>
      </c>
      <c r="C543" s="20" t="s">
        <v>31</v>
      </c>
      <c r="D543" s="20">
        <v>1</v>
      </c>
      <c r="XFB543" s="3">
        <f>SUM(A543:XFA543)</f>
        <v>26</v>
      </c>
    </row>
    <row r="544" spans="1:4 16382:16382" s="3" customFormat="1" ht="28.5" x14ac:dyDescent="0.2">
      <c r="A544" s="14">
        <f t="shared" si="18"/>
        <v>26</v>
      </c>
      <c r="B544" s="29" t="s">
        <v>138</v>
      </c>
      <c r="C544" s="20" t="s">
        <v>31</v>
      </c>
      <c r="D544" s="20">
        <v>4</v>
      </c>
      <c r="XFB544" s="3">
        <f>SUM(A544:XFA544)</f>
        <v>30</v>
      </c>
    </row>
    <row r="545" spans="1:4 16382:16382" s="3" customFormat="1" x14ac:dyDescent="0.2">
      <c r="A545" s="14"/>
      <c r="B545" s="29"/>
      <c r="C545" s="20"/>
      <c r="D545" s="20"/>
    </row>
    <row r="546" spans="1:4 16382:16382" s="3" customFormat="1" x14ac:dyDescent="0.2">
      <c r="A546" s="14"/>
      <c r="B546" s="17" t="s">
        <v>139</v>
      </c>
      <c r="C546" s="14"/>
      <c r="D546" s="14"/>
    </row>
    <row r="547" spans="1:4 16382:16382" s="3" customFormat="1" ht="171" x14ac:dyDescent="0.2">
      <c r="A547" s="14">
        <f t="shared" ref="A547:A582" si="22">A546+1</f>
        <v>1</v>
      </c>
      <c r="B547" s="29" t="s">
        <v>223</v>
      </c>
      <c r="C547" s="20" t="s">
        <v>48</v>
      </c>
      <c r="D547" s="20">
        <v>164.5</v>
      </c>
      <c r="XFB547" s="3">
        <f>SUM(A547:XFA547)</f>
        <v>165.5</v>
      </c>
    </row>
    <row r="548" spans="1:4 16382:16382" s="3" customFormat="1" ht="71.25" x14ac:dyDescent="0.2">
      <c r="A548" s="14">
        <f t="shared" si="22"/>
        <v>2</v>
      </c>
      <c r="B548" s="29" t="s">
        <v>333</v>
      </c>
      <c r="C548" s="20" t="s">
        <v>31</v>
      </c>
      <c r="D548" s="20">
        <v>63</v>
      </c>
      <c r="XFB548" s="3">
        <f>SUM(A548:XFA548)</f>
        <v>65</v>
      </c>
    </row>
    <row r="549" spans="1:4 16382:16382" s="65" customFormat="1" ht="99.75" x14ac:dyDescent="0.25">
      <c r="A549" s="14">
        <f t="shared" si="22"/>
        <v>3</v>
      </c>
      <c r="B549" s="29" t="s">
        <v>337</v>
      </c>
      <c r="C549" s="38" t="s">
        <v>31</v>
      </c>
      <c r="D549" s="38">
        <v>1</v>
      </c>
      <c r="XFB549" s="65">
        <f>SUM(A549:XFA549)</f>
        <v>4</v>
      </c>
    </row>
    <row r="550" spans="1:4 16382:16382" s="62" customFormat="1" ht="57" x14ac:dyDescent="0.25">
      <c r="A550" s="14">
        <f t="shared" si="22"/>
        <v>4</v>
      </c>
      <c r="B550" s="29" t="s">
        <v>344</v>
      </c>
      <c r="C550" s="38" t="s">
        <v>31</v>
      </c>
      <c r="D550" s="75">
        <v>14</v>
      </c>
      <c r="XFB550" s="62">
        <f>SUM(A550:XFA550)</f>
        <v>18</v>
      </c>
    </row>
    <row r="551" spans="1:4 16382:16382" s="62" customFormat="1" ht="57" x14ac:dyDescent="0.25">
      <c r="A551" s="14">
        <f t="shared" si="22"/>
        <v>5</v>
      </c>
      <c r="B551" s="29" t="s">
        <v>345</v>
      </c>
      <c r="C551" s="38" t="s">
        <v>31</v>
      </c>
      <c r="D551" s="75">
        <v>5</v>
      </c>
      <c r="XFB551" s="62">
        <f>SUM(A551:XFA551)</f>
        <v>10</v>
      </c>
    </row>
    <row r="552" spans="1:4 16382:16382" s="62" customFormat="1" ht="57" x14ac:dyDescent="0.25">
      <c r="A552" s="14">
        <f t="shared" si="22"/>
        <v>6</v>
      </c>
      <c r="B552" s="29" t="s">
        <v>346</v>
      </c>
      <c r="C552" s="38" t="s">
        <v>31</v>
      </c>
      <c r="D552" s="75">
        <v>6</v>
      </c>
      <c r="XFB552" s="62">
        <f>SUM(A552:XFA552)</f>
        <v>12</v>
      </c>
    </row>
    <row r="553" spans="1:4 16382:16382" s="62" customFormat="1" ht="57" x14ac:dyDescent="0.25">
      <c r="A553" s="14">
        <f t="shared" si="22"/>
        <v>7</v>
      </c>
      <c r="B553" s="29" t="s">
        <v>347</v>
      </c>
      <c r="C553" s="38" t="s">
        <v>31</v>
      </c>
      <c r="D553" s="75">
        <v>1</v>
      </c>
      <c r="XFB553" s="62">
        <f>SUM(A553:XFA553)</f>
        <v>8</v>
      </c>
    </row>
    <row r="554" spans="1:4 16382:16382" s="62" customFormat="1" ht="57" x14ac:dyDescent="0.25">
      <c r="A554" s="14">
        <f t="shared" si="22"/>
        <v>8</v>
      </c>
      <c r="B554" s="29" t="s">
        <v>348</v>
      </c>
      <c r="C554" s="38" t="s">
        <v>31</v>
      </c>
      <c r="D554" s="75">
        <v>5</v>
      </c>
      <c r="XFB554" s="62">
        <f>SUM(A554:XFA554)</f>
        <v>13</v>
      </c>
    </row>
    <row r="555" spans="1:4 16382:16382" s="3" customFormat="1" ht="57" x14ac:dyDescent="0.2">
      <c r="A555" s="14">
        <f t="shared" si="22"/>
        <v>9</v>
      </c>
      <c r="B555" s="29" t="s">
        <v>91</v>
      </c>
      <c r="C555" s="20" t="s">
        <v>48</v>
      </c>
      <c r="D555" s="20">
        <v>185.5</v>
      </c>
      <c r="XFB555" s="3">
        <f>SUM(A555:XFA555)</f>
        <v>194.5</v>
      </c>
    </row>
    <row r="556" spans="1:4 16382:16382" s="3" customFormat="1" ht="42.75" x14ac:dyDescent="0.2">
      <c r="A556" s="14">
        <f t="shared" si="22"/>
        <v>10</v>
      </c>
      <c r="B556" s="29" t="s">
        <v>92</v>
      </c>
      <c r="C556" s="20" t="s">
        <v>46</v>
      </c>
      <c r="D556" s="20">
        <v>131.5</v>
      </c>
      <c r="XFB556" s="3">
        <f>SUM(A556:XFA556)</f>
        <v>141.5</v>
      </c>
    </row>
    <row r="557" spans="1:4 16382:16382" s="3" customFormat="1" ht="42.75" x14ac:dyDescent="0.2">
      <c r="A557" s="14">
        <f t="shared" si="22"/>
        <v>11</v>
      </c>
      <c r="B557" s="29" t="s">
        <v>120</v>
      </c>
      <c r="C557" s="20" t="s">
        <v>46</v>
      </c>
      <c r="D557" s="20">
        <v>3</v>
      </c>
      <c r="XFB557" s="3">
        <f>SUM(A557:XFA557)</f>
        <v>14</v>
      </c>
    </row>
    <row r="558" spans="1:4 16382:16382" ht="85.5" x14ac:dyDescent="0.2">
      <c r="A558" s="14">
        <f t="shared" si="22"/>
        <v>12</v>
      </c>
      <c r="B558" s="29" t="s">
        <v>349</v>
      </c>
      <c r="C558" s="20" t="s">
        <v>48</v>
      </c>
      <c r="D558" s="14">
        <v>102</v>
      </c>
      <c r="XFB558" s="1">
        <f>SUM(A558:XFA558)</f>
        <v>114</v>
      </c>
    </row>
    <row r="559" spans="1:4 16382:16382" ht="28.5" x14ac:dyDescent="0.2">
      <c r="A559" s="14">
        <f t="shared" si="22"/>
        <v>13</v>
      </c>
      <c r="B559" s="29" t="s">
        <v>350</v>
      </c>
      <c r="C559" s="20" t="s">
        <v>225</v>
      </c>
      <c r="D559" s="14">
        <v>486.7</v>
      </c>
      <c r="XFB559" s="1">
        <f>SUM(A559:XFA559)</f>
        <v>499.7</v>
      </c>
    </row>
    <row r="560" spans="1:4 16382:16382" ht="99.75" x14ac:dyDescent="0.2">
      <c r="A560" s="14">
        <f t="shared" si="22"/>
        <v>14</v>
      </c>
      <c r="B560" s="29" t="s">
        <v>351</v>
      </c>
      <c r="C560" s="20" t="s">
        <v>225</v>
      </c>
      <c r="D560" s="14">
        <v>487.6</v>
      </c>
      <c r="XFB560" s="1">
        <f>SUM(A560:XFA560)</f>
        <v>501.6</v>
      </c>
    </row>
    <row r="561" spans="1:7 16382:16382" ht="114" x14ac:dyDescent="0.2">
      <c r="A561" s="14">
        <f t="shared" si="22"/>
        <v>15</v>
      </c>
      <c r="B561" s="29" t="s">
        <v>352</v>
      </c>
      <c r="C561" s="20" t="s">
        <v>46</v>
      </c>
      <c r="D561" s="14">
        <v>104</v>
      </c>
      <c r="XFB561" s="1">
        <f>SUM(A561:XFA561)</f>
        <v>119</v>
      </c>
    </row>
    <row r="562" spans="1:7 16382:16382" ht="42.75" x14ac:dyDescent="0.2">
      <c r="A562" s="14">
        <f t="shared" si="22"/>
        <v>16</v>
      </c>
      <c r="B562" s="29" t="s">
        <v>353</v>
      </c>
      <c r="C562" s="20" t="s">
        <v>35</v>
      </c>
      <c r="D562" s="14">
        <v>6</v>
      </c>
      <c r="XFB562" s="1">
        <f>SUM(A562:XFA562)</f>
        <v>22</v>
      </c>
    </row>
    <row r="563" spans="1:7 16382:16382" ht="42.75" x14ac:dyDescent="0.2">
      <c r="A563" s="14">
        <f t="shared" si="22"/>
        <v>17</v>
      </c>
      <c r="B563" s="29" t="s">
        <v>354</v>
      </c>
      <c r="C563" s="20" t="s">
        <v>35</v>
      </c>
      <c r="D563" s="14">
        <v>10</v>
      </c>
      <c r="XFB563" s="1">
        <f>SUM(A563:XFA563)</f>
        <v>27</v>
      </c>
    </row>
    <row r="564" spans="1:7 16382:16382" ht="28.5" x14ac:dyDescent="0.2">
      <c r="A564" s="14">
        <f t="shared" si="22"/>
        <v>18</v>
      </c>
      <c r="B564" s="29" t="s">
        <v>355</v>
      </c>
      <c r="C564" s="20" t="s">
        <v>35</v>
      </c>
      <c r="D564" s="14">
        <v>2</v>
      </c>
      <c r="XFB564" s="1">
        <f>SUM(A564:XFA564)</f>
        <v>20</v>
      </c>
    </row>
    <row r="565" spans="1:7 16382:16382" ht="42.75" x14ac:dyDescent="0.2">
      <c r="A565" s="14">
        <f t="shared" si="22"/>
        <v>19</v>
      </c>
      <c r="B565" s="29" t="s">
        <v>356</v>
      </c>
      <c r="C565" s="14" t="s">
        <v>31</v>
      </c>
      <c r="D565" s="14">
        <v>10</v>
      </c>
      <c r="XFB565" s="1">
        <f>SUM(A565:XFA565)</f>
        <v>29</v>
      </c>
    </row>
    <row r="566" spans="1:7 16382:16382" s="76" customFormat="1" ht="28.5" x14ac:dyDescent="0.25">
      <c r="A566" s="14">
        <f t="shared" si="22"/>
        <v>20</v>
      </c>
      <c r="B566" s="29" t="s">
        <v>357</v>
      </c>
      <c r="C566" s="14" t="s">
        <v>31</v>
      </c>
      <c r="D566" s="14">
        <v>4</v>
      </c>
      <c r="XFB566" s="76">
        <f>SUM(A566:XFA566)</f>
        <v>24</v>
      </c>
    </row>
    <row r="567" spans="1:7 16382:16382" s="76" customFormat="1" ht="15.75" x14ac:dyDescent="0.25">
      <c r="A567" s="14">
        <f t="shared" si="22"/>
        <v>21</v>
      </c>
      <c r="B567" s="29" t="s">
        <v>358</v>
      </c>
      <c r="C567" s="14" t="s">
        <v>31</v>
      </c>
      <c r="D567" s="14">
        <v>8</v>
      </c>
      <c r="XFB567" s="76">
        <f>SUM(A567:XFA567)</f>
        <v>29</v>
      </c>
    </row>
    <row r="568" spans="1:7 16382:16382" ht="42.75" x14ac:dyDescent="0.2">
      <c r="A568" s="14">
        <f t="shared" si="22"/>
        <v>22</v>
      </c>
      <c r="B568" s="29" t="s">
        <v>231</v>
      </c>
      <c r="C568" s="20" t="s">
        <v>35</v>
      </c>
      <c r="D568" s="14">
        <v>6</v>
      </c>
      <c r="E568" s="66"/>
      <c r="F568" s="66"/>
      <c r="G568" s="66"/>
      <c r="XFB568" s="1">
        <f>SUM(A568:XFA568)</f>
        <v>28</v>
      </c>
    </row>
    <row r="569" spans="1:7 16382:16382" s="3" customFormat="1" ht="28.5" x14ac:dyDescent="0.2">
      <c r="A569" s="14">
        <f t="shared" si="22"/>
        <v>23</v>
      </c>
      <c r="B569" s="29" t="s">
        <v>232</v>
      </c>
      <c r="C569" s="20" t="s">
        <v>48</v>
      </c>
      <c r="D569" s="20">
        <v>1277</v>
      </c>
      <c r="XFB569" s="3">
        <f>SUM(A569:XFA569)</f>
        <v>1300</v>
      </c>
    </row>
    <row r="570" spans="1:7 16382:16382" s="3" customFormat="1" ht="28.5" x14ac:dyDescent="0.2">
      <c r="A570" s="14">
        <f t="shared" si="22"/>
        <v>24</v>
      </c>
      <c r="B570" s="29" t="s">
        <v>359</v>
      </c>
      <c r="C570" s="20" t="s">
        <v>48</v>
      </c>
      <c r="D570" s="20">
        <v>861.5</v>
      </c>
      <c r="XFB570" s="3">
        <f>SUM(A570:XFA570)</f>
        <v>885.5</v>
      </c>
    </row>
    <row r="571" spans="1:7 16382:16382" s="3" customFormat="1" ht="28.5" x14ac:dyDescent="0.2">
      <c r="A571" s="14">
        <f t="shared" si="22"/>
        <v>25</v>
      </c>
      <c r="B571" s="29" t="s">
        <v>360</v>
      </c>
      <c r="C571" s="20" t="s">
        <v>46</v>
      </c>
      <c r="D571" s="20">
        <v>283.5</v>
      </c>
      <c r="XFB571" s="3">
        <f>SUM(A571:XFA571)</f>
        <v>308.5</v>
      </c>
    </row>
    <row r="572" spans="1:7 16382:16382" s="3" customFormat="1" ht="28.5" x14ac:dyDescent="0.2">
      <c r="A572" s="14">
        <f t="shared" si="22"/>
        <v>26</v>
      </c>
      <c r="B572" s="29" t="s">
        <v>235</v>
      </c>
      <c r="C572" s="20" t="s">
        <v>48</v>
      </c>
      <c r="D572" s="20">
        <v>141.5</v>
      </c>
      <c r="XFB572" s="3">
        <f>SUM(A572:XFA572)</f>
        <v>167.5</v>
      </c>
    </row>
    <row r="573" spans="1:7 16382:16382" s="62" customFormat="1" ht="28.5" x14ac:dyDescent="0.25">
      <c r="A573" s="14">
        <f t="shared" si="22"/>
        <v>27</v>
      </c>
      <c r="B573" s="19" t="s">
        <v>129</v>
      </c>
      <c r="C573" s="38" t="s">
        <v>46</v>
      </c>
      <c r="D573" s="20">
        <v>155</v>
      </c>
      <c r="XFB573" s="62">
        <f>SUM(A573:XFA573)</f>
        <v>182</v>
      </c>
    </row>
    <row r="574" spans="1:7 16382:16382" s="3" customFormat="1" ht="28.5" x14ac:dyDescent="0.2">
      <c r="A574" s="14">
        <f t="shared" si="22"/>
        <v>28</v>
      </c>
      <c r="B574" s="19" t="s">
        <v>130</v>
      </c>
      <c r="C574" s="20" t="s">
        <v>48</v>
      </c>
      <c r="D574" s="14">
        <v>6.5</v>
      </c>
      <c r="XFB574" s="3">
        <f>SUM(A574:XFA574)</f>
        <v>34.5</v>
      </c>
    </row>
    <row r="575" spans="1:7 16382:16382" s="3" customFormat="1" ht="57" x14ac:dyDescent="0.2">
      <c r="A575" s="14">
        <f t="shared" si="22"/>
        <v>29</v>
      </c>
      <c r="B575" s="19" t="s">
        <v>240</v>
      </c>
      <c r="C575" s="20" t="s">
        <v>48</v>
      </c>
      <c r="D575" s="14">
        <v>6.5</v>
      </c>
      <c r="XFB575" s="3">
        <f>SUM(A575:XFA575)</f>
        <v>35.5</v>
      </c>
    </row>
    <row r="576" spans="1:7 16382:16382" s="3" customFormat="1" ht="28.5" x14ac:dyDescent="0.2">
      <c r="A576" s="14">
        <f t="shared" si="22"/>
        <v>30</v>
      </c>
      <c r="B576" s="19" t="s">
        <v>342</v>
      </c>
      <c r="C576" s="20" t="s">
        <v>35</v>
      </c>
      <c r="D576" s="14">
        <v>2</v>
      </c>
      <c r="XFB576" s="3">
        <f>SUM(A576:XFA576)</f>
        <v>32</v>
      </c>
    </row>
    <row r="577" spans="1:4 16382:16382" s="3" customFormat="1" ht="42.75" x14ac:dyDescent="0.2">
      <c r="A577" s="14">
        <f t="shared" si="22"/>
        <v>31</v>
      </c>
      <c r="B577" s="19" t="s">
        <v>104</v>
      </c>
      <c r="C577" s="20" t="s">
        <v>35</v>
      </c>
      <c r="D577" s="14">
        <v>58</v>
      </c>
      <c r="XFB577" s="3">
        <f>SUM(A577:XFA577)</f>
        <v>89</v>
      </c>
    </row>
    <row r="578" spans="1:4 16382:16382" s="3" customFormat="1" ht="42.75" x14ac:dyDescent="0.2">
      <c r="A578" s="14">
        <f t="shared" si="22"/>
        <v>32</v>
      </c>
      <c r="B578" s="19" t="s">
        <v>105</v>
      </c>
      <c r="C578" s="20" t="s">
        <v>35</v>
      </c>
      <c r="D578" s="14">
        <v>9</v>
      </c>
      <c r="XFB578" s="3">
        <f>SUM(A578:XFA578)</f>
        <v>41</v>
      </c>
    </row>
    <row r="579" spans="1:4 16382:16382" s="3" customFormat="1" ht="42.75" x14ac:dyDescent="0.2">
      <c r="A579" s="14">
        <f t="shared" si="22"/>
        <v>33</v>
      </c>
      <c r="B579" s="19" t="s">
        <v>135</v>
      </c>
      <c r="C579" s="20" t="s">
        <v>35</v>
      </c>
      <c r="D579" s="14">
        <v>30</v>
      </c>
      <c r="XFB579" s="3">
        <f>SUM(A579:XFA579)</f>
        <v>63</v>
      </c>
    </row>
    <row r="580" spans="1:4 16382:16382" s="3" customFormat="1" ht="28.5" x14ac:dyDescent="0.2">
      <c r="A580" s="14">
        <f t="shared" si="22"/>
        <v>34</v>
      </c>
      <c r="B580" s="19" t="s">
        <v>136</v>
      </c>
      <c r="C580" s="20" t="s">
        <v>35</v>
      </c>
      <c r="D580" s="14">
        <v>2</v>
      </c>
      <c r="XFB580" s="3">
        <f>SUM(A580:XFA580)</f>
        <v>36</v>
      </c>
    </row>
    <row r="581" spans="1:4 16382:16382" s="3" customFormat="1" ht="42.75" x14ac:dyDescent="0.2">
      <c r="A581" s="14">
        <f t="shared" si="22"/>
        <v>35</v>
      </c>
      <c r="B581" s="19" t="s">
        <v>137</v>
      </c>
      <c r="C581" s="20" t="s">
        <v>35</v>
      </c>
      <c r="D581" s="14">
        <v>7</v>
      </c>
      <c r="XFB581" s="3">
        <f>SUM(A581:XFA581)</f>
        <v>42</v>
      </c>
    </row>
    <row r="582" spans="1:4 16382:16382" s="3" customFormat="1" ht="42.75" x14ac:dyDescent="0.2">
      <c r="A582" s="14">
        <f t="shared" si="22"/>
        <v>36</v>
      </c>
      <c r="B582" s="23" t="s">
        <v>134</v>
      </c>
      <c r="C582" s="20" t="s">
        <v>40</v>
      </c>
      <c r="D582" s="14">
        <v>1</v>
      </c>
      <c r="XFB582" s="3">
        <f>SUM(A582:XFA582)</f>
        <v>37</v>
      </c>
    </row>
    <row r="583" spans="1:4 16382:16382" s="3" customFormat="1" x14ac:dyDescent="0.2">
      <c r="A583" s="14"/>
      <c r="B583" s="19"/>
      <c r="C583" s="20"/>
      <c r="D583" s="14"/>
    </row>
    <row r="584" spans="1:4 16382:16382" s="3" customFormat="1" x14ac:dyDescent="0.2">
      <c r="A584" s="14"/>
      <c r="B584" s="17" t="s">
        <v>361</v>
      </c>
      <c r="C584" s="14"/>
      <c r="D584" s="14"/>
    </row>
    <row r="585" spans="1:4 16382:16382" s="3" customFormat="1" ht="171" x14ac:dyDescent="0.2">
      <c r="A585" s="77">
        <f t="shared" ref="A585:A626" si="23">A584+1</f>
        <v>1</v>
      </c>
      <c r="B585" s="29" t="s">
        <v>223</v>
      </c>
      <c r="C585" s="20" t="s">
        <v>48</v>
      </c>
      <c r="D585" s="20">
        <v>153.9</v>
      </c>
      <c r="XFB585" s="3">
        <f>SUM(A585:XFA585)</f>
        <v>154.9</v>
      </c>
    </row>
    <row r="586" spans="1:4 16382:16382" s="3" customFormat="1" ht="57" x14ac:dyDescent="0.2">
      <c r="A586" s="77">
        <f t="shared" si="23"/>
        <v>2</v>
      </c>
      <c r="B586" s="29" t="s">
        <v>217</v>
      </c>
      <c r="C586" s="20" t="s">
        <v>31</v>
      </c>
      <c r="D586" s="20">
        <v>32</v>
      </c>
      <c r="XFB586" s="3">
        <f>SUM(A586:XFA586)</f>
        <v>34</v>
      </c>
    </row>
    <row r="587" spans="1:4 16382:16382" s="65" customFormat="1" ht="99.75" x14ac:dyDescent="0.25">
      <c r="A587" s="77">
        <f t="shared" si="23"/>
        <v>3</v>
      </c>
      <c r="B587" s="29" t="s">
        <v>337</v>
      </c>
      <c r="C587" s="38" t="s">
        <v>31</v>
      </c>
      <c r="D587" s="38">
        <v>1</v>
      </c>
      <c r="XFB587" s="65">
        <f>SUM(A587:XFA587)</f>
        <v>4</v>
      </c>
    </row>
    <row r="588" spans="1:4 16382:16382" s="62" customFormat="1" ht="57" x14ac:dyDescent="0.25">
      <c r="A588" s="77">
        <f t="shared" si="23"/>
        <v>4</v>
      </c>
      <c r="B588" s="29" t="s">
        <v>362</v>
      </c>
      <c r="C588" s="38" t="s">
        <v>31</v>
      </c>
      <c r="D588" s="75">
        <v>14</v>
      </c>
      <c r="XFB588" s="62">
        <f>SUM(A588:XFA588)</f>
        <v>18</v>
      </c>
    </row>
    <row r="589" spans="1:4 16382:16382" s="62" customFormat="1" ht="57" x14ac:dyDescent="0.25">
      <c r="A589" s="77">
        <f t="shared" si="23"/>
        <v>5</v>
      </c>
      <c r="B589" s="29" t="s">
        <v>345</v>
      </c>
      <c r="C589" s="38" t="s">
        <v>31</v>
      </c>
      <c r="D589" s="75">
        <v>5</v>
      </c>
      <c r="XFB589" s="62">
        <f>SUM(A589:XFA589)</f>
        <v>10</v>
      </c>
    </row>
    <row r="590" spans="1:4 16382:16382" s="62" customFormat="1" ht="57" x14ac:dyDescent="0.25">
      <c r="A590" s="77">
        <f t="shared" si="23"/>
        <v>6</v>
      </c>
      <c r="B590" s="29" t="s">
        <v>346</v>
      </c>
      <c r="C590" s="38" t="s">
        <v>31</v>
      </c>
      <c r="D590" s="75">
        <v>6</v>
      </c>
      <c r="XFB590" s="62">
        <f>SUM(A590:XFA590)</f>
        <v>12</v>
      </c>
    </row>
    <row r="591" spans="1:4 16382:16382" s="3" customFormat="1" ht="57" x14ac:dyDescent="0.2">
      <c r="A591" s="77">
        <f t="shared" si="23"/>
        <v>7</v>
      </c>
      <c r="B591" s="29" t="s">
        <v>91</v>
      </c>
      <c r="C591" s="20" t="s">
        <v>48</v>
      </c>
      <c r="D591" s="20">
        <v>196.2</v>
      </c>
      <c r="XFB591" s="3">
        <f>SUM(A591:XFA591)</f>
        <v>203.2</v>
      </c>
    </row>
    <row r="592" spans="1:4 16382:16382" s="3" customFormat="1" ht="42.75" x14ac:dyDescent="0.2">
      <c r="A592" s="77">
        <f t="shared" si="23"/>
        <v>8</v>
      </c>
      <c r="B592" s="29" t="s">
        <v>92</v>
      </c>
      <c r="C592" s="20" t="s">
        <v>46</v>
      </c>
      <c r="D592" s="20">
        <v>126.2</v>
      </c>
      <c r="XFB592" s="3">
        <f>SUM(A592:XFA592)</f>
        <v>134.19999999999999</v>
      </c>
    </row>
    <row r="593" spans="1:7 16382:16382" s="3" customFormat="1" ht="42.75" x14ac:dyDescent="0.2">
      <c r="A593" s="77">
        <f t="shared" si="23"/>
        <v>9</v>
      </c>
      <c r="B593" s="29" t="s">
        <v>120</v>
      </c>
      <c r="C593" s="20" t="s">
        <v>46</v>
      </c>
      <c r="D593" s="20">
        <v>3</v>
      </c>
      <c r="XFB593" s="3">
        <f>SUM(A593:XFA593)</f>
        <v>12</v>
      </c>
    </row>
    <row r="594" spans="1:7 16382:16382" ht="85.5" x14ac:dyDescent="0.2">
      <c r="A594" s="77">
        <f t="shared" si="23"/>
        <v>10</v>
      </c>
      <c r="B594" s="29" t="s">
        <v>349</v>
      </c>
      <c r="C594" s="20" t="s">
        <v>48</v>
      </c>
      <c r="D594" s="14">
        <v>102</v>
      </c>
      <c r="XFB594" s="1">
        <f>SUM(A594:XFA594)</f>
        <v>112</v>
      </c>
    </row>
    <row r="595" spans="1:7 16382:16382" ht="28.5" x14ac:dyDescent="0.2">
      <c r="A595" s="77">
        <f t="shared" si="23"/>
        <v>11</v>
      </c>
      <c r="B595" s="29" t="s">
        <v>363</v>
      </c>
      <c r="C595" s="20" t="s">
        <v>225</v>
      </c>
      <c r="D595" s="14">
        <v>273.60000000000002</v>
      </c>
      <c r="XFB595" s="1">
        <f>SUM(A595:XFA595)</f>
        <v>284.60000000000002</v>
      </c>
    </row>
    <row r="596" spans="1:7 16382:16382" ht="99.75" x14ac:dyDescent="0.2">
      <c r="A596" s="77">
        <f t="shared" si="23"/>
        <v>12</v>
      </c>
      <c r="B596" s="29" t="s">
        <v>351</v>
      </c>
      <c r="C596" s="20" t="s">
        <v>225</v>
      </c>
      <c r="D596" s="14">
        <v>273.60000000000002</v>
      </c>
      <c r="XFB596" s="1">
        <f>SUM(A596:XFA596)</f>
        <v>285.60000000000002</v>
      </c>
    </row>
    <row r="597" spans="1:7 16382:16382" ht="114" x14ac:dyDescent="0.2">
      <c r="A597" s="77">
        <f t="shared" si="23"/>
        <v>13</v>
      </c>
      <c r="B597" s="29" t="s">
        <v>352</v>
      </c>
      <c r="C597" s="20" t="s">
        <v>46</v>
      </c>
      <c r="D597" s="14">
        <v>104</v>
      </c>
      <c r="XFB597" s="1">
        <f>SUM(A597:XFA597)</f>
        <v>117</v>
      </c>
    </row>
    <row r="598" spans="1:7 16382:16382" ht="42.75" x14ac:dyDescent="0.2">
      <c r="A598" s="77">
        <f t="shared" si="23"/>
        <v>14</v>
      </c>
      <c r="B598" s="29" t="s">
        <v>353</v>
      </c>
      <c r="C598" s="20" t="s">
        <v>35</v>
      </c>
      <c r="D598" s="14">
        <v>6</v>
      </c>
      <c r="XFB598" s="1">
        <f>SUM(A598:XFA598)</f>
        <v>20</v>
      </c>
    </row>
    <row r="599" spans="1:7 16382:16382" ht="57" x14ac:dyDescent="0.2">
      <c r="A599" s="77">
        <f t="shared" si="23"/>
        <v>15</v>
      </c>
      <c r="B599" s="29" t="s">
        <v>364</v>
      </c>
      <c r="C599" s="20" t="s">
        <v>35</v>
      </c>
      <c r="D599" s="14">
        <v>10</v>
      </c>
      <c r="XFB599" s="1">
        <f>SUM(A599:XFA599)</f>
        <v>25</v>
      </c>
    </row>
    <row r="600" spans="1:7 16382:16382" ht="28.5" x14ac:dyDescent="0.2">
      <c r="A600" s="77">
        <f t="shared" si="23"/>
        <v>16</v>
      </c>
      <c r="B600" s="29" t="s">
        <v>355</v>
      </c>
      <c r="C600" s="20" t="s">
        <v>35</v>
      </c>
      <c r="D600" s="14">
        <v>2</v>
      </c>
      <c r="XFB600" s="1">
        <f>SUM(A600:XFA600)</f>
        <v>18</v>
      </c>
    </row>
    <row r="601" spans="1:7 16382:16382" ht="42.75" x14ac:dyDescent="0.2">
      <c r="A601" s="77">
        <f t="shared" si="23"/>
        <v>17</v>
      </c>
      <c r="B601" s="29" t="s">
        <v>356</v>
      </c>
      <c r="C601" s="20" t="s">
        <v>31</v>
      </c>
      <c r="D601" s="14">
        <v>10</v>
      </c>
      <c r="XFB601" s="1">
        <f>SUM(A601:XFA601)</f>
        <v>27</v>
      </c>
    </row>
    <row r="602" spans="1:7 16382:16382" s="76" customFormat="1" ht="28.5" x14ac:dyDescent="0.25">
      <c r="A602" s="77">
        <f t="shared" si="23"/>
        <v>18</v>
      </c>
      <c r="B602" s="29" t="s">
        <v>357</v>
      </c>
      <c r="C602" s="14" t="s">
        <v>31</v>
      </c>
      <c r="D602" s="14">
        <v>4</v>
      </c>
      <c r="XFB602" s="76">
        <f>SUM(A602:XFA602)</f>
        <v>22</v>
      </c>
    </row>
    <row r="603" spans="1:7 16382:16382" s="76" customFormat="1" ht="15.75" x14ac:dyDescent="0.25">
      <c r="A603" s="77">
        <f t="shared" si="23"/>
        <v>19</v>
      </c>
      <c r="B603" s="29" t="s">
        <v>358</v>
      </c>
      <c r="C603" s="14" t="s">
        <v>31</v>
      </c>
      <c r="D603" s="14">
        <v>8</v>
      </c>
      <c r="XFB603" s="76">
        <f>SUM(A603:XFA603)</f>
        <v>27</v>
      </c>
    </row>
    <row r="604" spans="1:7 16382:16382" ht="42.75" x14ac:dyDescent="0.2">
      <c r="A604" s="77">
        <f t="shared" si="23"/>
        <v>20</v>
      </c>
      <c r="B604" s="29" t="s">
        <v>231</v>
      </c>
      <c r="C604" s="20" t="s">
        <v>35</v>
      </c>
      <c r="D604" s="14">
        <v>6</v>
      </c>
      <c r="E604" s="66"/>
      <c r="F604" s="66"/>
      <c r="G604" s="66"/>
      <c r="XFB604" s="1">
        <f>SUM(A604:XFA604)</f>
        <v>26</v>
      </c>
    </row>
    <row r="605" spans="1:7 16382:16382" s="3" customFormat="1" ht="28.5" x14ac:dyDescent="0.2">
      <c r="A605" s="77">
        <f t="shared" si="23"/>
        <v>21</v>
      </c>
      <c r="B605" s="29" t="s">
        <v>365</v>
      </c>
      <c r="C605" s="20" t="s">
        <v>48</v>
      </c>
      <c r="D605" s="20">
        <v>994</v>
      </c>
      <c r="XFB605" s="3">
        <f>SUM(A605:XFA605)</f>
        <v>1015</v>
      </c>
    </row>
    <row r="606" spans="1:7 16382:16382" s="3" customFormat="1" ht="28.5" x14ac:dyDescent="0.2">
      <c r="A606" s="77">
        <f t="shared" si="23"/>
        <v>22</v>
      </c>
      <c r="B606" s="29" t="s">
        <v>359</v>
      </c>
      <c r="C606" s="20" t="s">
        <v>48</v>
      </c>
      <c r="D606" s="20">
        <v>839</v>
      </c>
      <c r="XFB606" s="3">
        <f>SUM(A606:XFA606)</f>
        <v>861</v>
      </c>
    </row>
    <row r="607" spans="1:7 16382:16382" s="3" customFormat="1" ht="28.5" x14ac:dyDescent="0.2">
      <c r="A607" s="77">
        <f t="shared" si="23"/>
        <v>23</v>
      </c>
      <c r="B607" s="29" t="s">
        <v>366</v>
      </c>
      <c r="C607" s="20" t="s">
        <v>46</v>
      </c>
      <c r="D607" s="20">
        <v>270</v>
      </c>
      <c r="XFB607" s="3">
        <f>SUM(A607:XFA607)</f>
        <v>293</v>
      </c>
    </row>
    <row r="608" spans="1:7 16382:16382" s="3" customFormat="1" ht="28.5" x14ac:dyDescent="0.2">
      <c r="A608" s="77">
        <f t="shared" si="23"/>
        <v>24</v>
      </c>
      <c r="B608" s="29" t="s">
        <v>235</v>
      </c>
      <c r="C608" s="20" t="s">
        <v>48</v>
      </c>
      <c r="D608" s="20">
        <v>411</v>
      </c>
      <c r="XFB608" s="3">
        <f>SUM(A608:XFA608)</f>
        <v>435</v>
      </c>
    </row>
    <row r="609" spans="1:4 16382:16382" s="62" customFormat="1" ht="28.5" x14ac:dyDescent="0.25">
      <c r="A609" s="77">
        <f t="shared" si="23"/>
        <v>25</v>
      </c>
      <c r="B609" s="19" t="s">
        <v>129</v>
      </c>
      <c r="C609" s="38" t="s">
        <v>46</v>
      </c>
      <c r="D609" s="20">
        <v>141</v>
      </c>
      <c r="XFB609" s="62">
        <f>SUM(A609:XFA609)</f>
        <v>166</v>
      </c>
    </row>
    <row r="610" spans="1:4 16382:16382" s="3" customFormat="1" ht="28.5" x14ac:dyDescent="0.2">
      <c r="A610" s="77">
        <f t="shared" si="23"/>
        <v>26</v>
      </c>
      <c r="B610" s="19" t="s">
        <v>130</v>
      </c>
      <c r="C610" s="20" t="s">
        <v>48</v>
      </c>
      <c r="D610" s="14">
        <v>6.5</v>
      </c>
      <c r="XFB610" s="3">
        <f>SUM(A610:XFA610)</f>
        <v>32.5</v>
      </c>
    </row>
    <row r="611" spans="1:4 16382:16382" s="3" customFormat="1" ht="57" x14ac:dyDescent="0.2">
      <c r="A611" s="77">
        <f t="shared" si="23"/>
        <v>27</v>
      </c>
      <c r="B611" s="19" t="s">
        <v>240</v>
      </c>
      <c r="C611" s="20" t="s">
        <v>48</v>
      </c>
      <c r="D611" s="14">
        <v>6.5</v>
      </c>
      <c r="XFB611" s="3">
        <f>SUM(A611:XFA611)</f>
        <v>33.5</v>
      </c>
    </row>
    <row r="612" spans="1:4 16382:16382" s="3" customFormat="1" ht="28.5" x14ac:dyDescent="0.2">
      <c r="A612" s="77">
        <f t="shared" si="23"/>
        <v>28</v>
      </c>
      <c r="B612" s="19" t="s">
        <v>342</v>
      </c>
      <c r="C612" s="20" t="s">
        <v>35</v>
      </c>
      <c r="D612" s="14">
        <v>2</v>
      </c>
      <c r="XFB612" s="3">
        <f>SUM(A612:XFA612)</f>
        <v>30</v>
      </c>
    </row>
    <row r="613" spans="1:4 16382:16382" s="3" customFormat="1" ht="42.75" x14ac:dyDescent="0.2">
      <c r="A613" s="77">
        <f t="shared" si="23"/>
        <v>29</v>
      </c>
      <c r="B613" s="19" t="s">
        <v>104</v>
      </c>
      <c r="C613" s="20" t="s">
        <v>35</v>
      </c>
      <c r="D613" s="14">
        <v>64</v>
      </c>
      <c r="XFB613" s="3">
        <f>SUM(A613:XFA613)</f>
        <v>93</v>
      </c>
    </row>
    <row r="614" spans="1:4 16382:16382" s="3" customFormat="1" ht="42.75" x14ac:dyDescent="0.2">
      <c r="A614" s="77">
        <f t="shared" si="23"/>
        <v>30</v>
      </c>
      <c r="B614" s="19" t="s">
        <v>105</v>
      </c>
      <c r="C614" s="20" t="s">
        <v>35</v>
      </c>
      <c r="D614" s="14">
        <v>7</v>
      </c>
      <c r="XFB614" s="3">
        <f>SUM(A614:XFA614)</f>
        <v>37</v>
      </c>
    </row>
    <row r="615" spans="1:4 16382:16382" s="3" customFormat="1" ht="42.75" x14ac:dyDescent="0.2">
      <c r="A615" s="77">
        <f t="shared" si="23"/>
        <v>31</v>
      </c>
      <c r="B615" s="19" t="s">
        <v>135</v>
      </c>
      <c r="C615" s="20" t="s">
        <v>35</v>
      </c>
      <c r="D615" s="14">
        <v>30</v>
      </c>
      <c r="XFB615" s="3">
        <f>SUM(A615:XFA615)</f>
        <v>61</v>
      </c>
    </row>
    <row r="616" spans="1:4 16382:16382" s="3" customFormat="1" ht="28.5" x14ac:dyDescent="0.2">
      <c r="A616" s="77">
        <f t="shared" si="23"/>
        <v>32</v>
      </c>
      <c r="B616" s="19" t="s">
        <v>136</v>
      </c>
      <c r="C616" s="20" t="s">
        <v>35</v>
      </c>
      <c r="D616" s="14">
        <v>2</v>
      </c>
      <c r="XFB616" s="3">
        <f>SUM(A616:XFA616)</f>
        <v>34</v>
      </c>
    </row>
    <row r="617" spans="1:4 16382:16382" s="3" customFormat="1" ht="42.75" x14ac:dyDescent="0.2">
      <c r="A617" s="77">
        <f t="shared" si="23"/>
        <v>33</v>
      </c>
      <c r="B617" s="19" t="s">
        <v>137</v>
      </c>
      <c r="C617" s="20" t="s">
        <v>35</v>
      </c>
      <c r="D617" s="14">
        <v>7</v>
      </c>
      <c r="XFB617" s="3">
        <f>SUM(A617:XFA617)</f>
        <v>40</v>
      </c>
    </row>
    <row r="618" spans="1:4 16382:16382" s="3" customFormat="1" ht="42.75" x14ac:dyDescent="0.2">
      <c r="A618" s="77">
        <f t="shared" si="23"/>
        <v>34</v>
      </c>
      <c r="B618" s="23" t="s">
        <v>134</v>
      </c>
      <c r="C618" s="20" t="s">
        <v>40</v>
      </c>
      <c r="D618" s="14">
        <v>1</v>
      </c>
      <c r="XFB618" s="3">
        <f>SUM(A618:XFA618)</f>
        <v>35</v>
      </c>
    </row>
    <row r="619" spans="1:4 16382:16382" s="3" customFormat="1" x14ac:dyDescent="0.2">
      <c r="A619" s="14"/>
      <c r="B619" s="19"/>
      <c r="C619" s="20"/>
      <c r="D619" s="14"/>
    </row>
    <row r="620" spans="1:4 16382:16382" s="3" customFormat="1" x14ac:dyDescent="0.2">
      <c r="A620" s="14"/>
      <c r="B620" s="41" t="s">
        <v>367</v>
      </c>
      <c r="C620" s="14"/>
      <c r="D620" s="14"/>
    </row>
    <row r="621" spans="1:4 16382:16382" s="3" customFormat="1" ht="28.5" x14ac:dyDescent="0.2">
      <c r="A621" s="14">
        <f t="shared" si="23"/>
        <v>1</v>
      </c>
      <c r="B621" s="29" t="s">
        <v>368</v>
      </c>
      <c r="C621" s="14" t="s">
        <v>46</v>
      </c>
      <c r="D621" s="14">
        <v>180</v>
      </c>
      <c r="XFB621" s="3">
        <f>SUM(A621:XFA621)</f>
        <v>181</v>
      </c>
    </row>
    <row r="622" spans="1:4 16382:16382" s="3" customFormat="1" ht="99.75" x14ac:dyDescent="0.2">
      <c r="A622" s="14">
        <f t="shared" si="23"/>
        <v>2</v>
      </c>
      <c r="B622" s="29" t="s">
        <v>369</v>
      </c>
      <c r="C622" s="20" t="s">
        <v>48</v>
      </c>
      <c r="D622" s="14">
        <v>695.5</v>
      </c>
      <c r="XFB622" s="3">
        <f>SUM(A622:XFA622)</f>
        <v>697.5</v>
      </c>
    </row>
    <row r="623" spans="1:4 16382:16382" s="3" customFormat="1" ht="99.75" x14ac:dyDescent="0.2">
      <c r="A623" s="14">
        <f t="shared" si="23"/>
        <v>3</v>
      </c>
      <c r="B623" s="29" t="s">
        <v>370</v>
      </c>
      <c r="C623" s="20" t="s">
        <v>48</v>
      </c>
      <c r="D623" s="22">
        <v>298.3</v>
      </c>
      <c r="XFB623" s="3">
        <f>SUM(A623:XFA623)</f>
        <v>301.3</v>
      </c>
    </row>
    <row r="624" spans="1:4 16382:16382" s="3" customFormat="1" ht="128.25" x14ac:dyDescent="0.2">
      <c r="A624" s="14">
        <f t="shared" si="23"/>
        <v>4</v>
      </c>
      <c r="B624" s="29" t="s">
        <v>151</v>
      </c>
      <c r="C624" s="20" t="s">
        <v>46</v>
      </c>
      <c r="D624" s="14">
        <v>818.5</v>
      </c>
      <c r="XFB624" s="3">
        <f>SUM(A624:XFA624)</f>
        <v>822.5</v>
      </c>
    </row>
    <row r="625" spans="1:7 16382:16382" s="3" customFormat="1" ht="99.75" x14ac:dyDescent="0.2">
      <c r="A625" s="14">
        <f t="shared" si="23"/>
        <v>5</v>
      </c>
      <c r="B625" s="29" t="s">
        <v>371</v>
      </c>
      <c r="C625" s="20" t="s">
        <v>48</v>
      </c>
      <c r="D625" s="14">
        <v>62</v>
      </c>
      <c r="XFB625" s="3">
        <f>SUM(A625:XFA625)</f>
        <v>67</v>
      </c>
    </row>
    <row r="626" spans="1:7 16382:16382" s="3" customFormat="1" ht="28.5" x14ac:dyDescent="0.2">
      <c r="A626" s="14">
        <f t="shared" si="23"/>
        <v>6</v>
      </c>
      <c r="B626" s="19" t="s">
        <v>372</v>
      </c>
      <c r="C626" s="20" t="s">
        <v>35</v>
      </c>
      <c r="D626" s="14">
        <v>8</v>
      </c>
      <c r="XFB626" s="3">
        <f>SUM(A626:XFA626)</f>
        <v>14</v>
      </c>
    </row>
    <row r="627" spans="1:7 16382:16382" s="3" customFormat="1" x14ac:dyDescent="0.2">
      <c r="A627" s="14"/>
      <c r="B627" s="29"/>
      <c r="C627" s="14"/>
      <c r="D627" s="14"/>
    </row>
    <row r="628" spans="1:7 16382:16382" s="3" customFormat="1" x14ac:dyDescent="0.2">
      <c r="A628" s="14"/>
      <c r="B628" s="17" t="s">
        <v>162</v>
      </c>
      <c r="C628" s="20"/>
      <c r="D628" s="14"/>
    </row>
    <row r="629" spans="1:7 16382:16382" s="3" customFormat="1" ht="57" x14ac:dyDescent="0.2">
      <c r="A629" s="14">
        <f t="shared" ref="A629:A641" si="24">A628+1</f>
        <v>1</v>
      </c>
      <c r="B629" s="19" t="s">
        <v>373</v>
      </c>
      <c r="C629" s="20" t="s">
        <v>48</v>
      </c>
      <c r="D629" s="14">
        <v>459</v>
      </c>
      <c r="XFB629" s="3">
        <f>SUM(A629:XFA629)</f>
        <v>460</v>
      </c>
    </row>
    <row r="630" spans="1:7 16382:16382" ht="57" x14ac:dyDescent="0.2">
      <c r="A630" s="14">
        <f t="shared" si="24"/>
        <v>2</v>
      </c>
      <c r="B630" s="19" t="s">
        <v>374</v>
      </c>
      <c r="C630" s="20" t="s">
        <v>46</v>
      </c>
      <c r="D630" s="14">
        <v>116</v>
      </c>
      <c r="XFB630" s="1">
        <f>SUM(A630:XFA630)</f>
        <v>118</v>
      </c>
    </row>
    <row r="631" spans="1:7 16382:16382" s="3" customFormat="1" ht="28.5" x14ac:dyDescent="0.2">
      <c r="A631" s="14">
        <f t="shared" si="24"/>
        <v>3</v>
      </c>
      <c r="B631" s="19" t="s">
        <v>375</v>
      </c>
      <c r="C631" s="20" t="s">
        <v>48</v>
      </c>
      <c r="D631" s="14">
        <v>459</v>
      </c>
      <c r="XFB631" s="3">
        <f>SUM(A631:XFA631)</f>
        <v>462</v>
      </c>
    </row>
    <row r="632" spans="1:7 16382:16382" s="3" customFormat="1" ht="57" x14ac:dyDescent="0.2">
      <c r="A632" s="14">
        <f t="shared" si="24"/>
        <v>4</v>
      </c>
      <c r="B632" s="19" t="s">
        <v>376</v>
      </c>
      <c r="C632" s="20" t="s">
        <v>48</v>
      </c>
      <c r="D632" s="35">
        <v>530.5</v>
      </c>
      <c r="XFB632" s="3">
        <f>SUM(A632:XFA632)</f>
        <v>534.5</v>
      </c>
    </row>
    <row r="633" spans="1:7 16382:16382" s="3" customFormat="1" x14ac:dyDescent="0.2">
      <c r="A633" s="14"/>
      <c r="B633" s="19" t="s">
        <v>175</v>
      </c>
      <c r="C633" s="20" t="s">
        <v>48</v>
      </c>
      <c r="D633" s="20">
        <v>10</v>
      </c>
      <c r="XFB633" s="3">
        <f>SUM(A633:XFA633)</f>
        <v>10</v>
      </c>
    </row>
    <row r="634" spans="1:7 16382:16382" s="3" customFormat="1" x14ac:dyDescent="0.2">
      <c r="A634" s="14">
        <f>A632+1</f>
        <v>5</v>
      </c>
      <c r="B634" s="19" t="s">
        <v>176</v>
      </c>
      <c r="C634" s="20" t="s">
        <v>48</v>
      </c>
      <c r="D634" s="14">
        <v>10</v>
      </c>
      <c r="XFB634" s="3">
        <f>SUM(A634:XFA634)</f>
        <v>15</v>
      </c>
    </row>
    <row r="635" spans="1:7 16382:16382" s="3" customFormat="1" ht="42.75" x14ac:dyDescent="0.2">
      <c r="A635" s="14">
        <f t="shared" si="24"/>
        <v>6</v>
      </c>
      <c r="B635" s="19" t="s">
        <v>377</v>
      </c>
      <c r="C635" s="20" t="s">
        <v>46</v>
      </c>
      <c r="D635" s="14">
        <v>49</v>
      </c>
      <c r="XFB635" s="3">
        <f>SUM(A635:XFA635)</f>
        <v>55</v>
      </c>
    </row>
    <row r="636" spans="1:7 16382:16382" s="3" customFormat="1" ht="42.75" x14ac:dyDescent="0.2">
      <c r="A636" s="14">
        <f t="shared" si="24"/>
        <v>7</v>
      </c>
      <c r="B636" s="19" t="s">
        <v>378</v>
      </c>
      <c r="C636" s="20" t="s">
        <v>46</v>
      </c>
      <c r="D636" s="14">
        <v>70</v>
      </c>
      <c r="XFB636" s="3">
        <f>SUM(A636:XFA636)</f>
        <v>77</v>
      </c>
    </row>
    <row r="637" spans="1:7 16382:16382" s="3" customFormat="1" x14ac:dyDescent="0.2">
      <c r="A637" s="14">
        <f t="shared" si="24"/>
        <v>8</v>
      </c>
      <c r="B637" s="19" t="s">
        <v>379</v>
      </c>
      <c r="C637" s="20" t="s">
        <v>35</v>
      </c>
      <c r="D637" s="14">
        <v>6</v>
      </c>
      <c r="XFB637" s="3">
        <f>SUM(A637:XFA637)</f>
        <v>14</v>
      </c>
    </row>
    <row r="638" spans="1:7 16382:16382" s="3" customFormat="1" ht="28.5" x14ac:dyDescent="0.2">
      <c r="A638" s="14">
        <f t="shared" si="24"/>
        <v>9</v>
      </c>
      <c r="B638" s="19" t="s">
        <v>380</v>
      </c>
      <c r="C638" s="20" t="s">
        <v>35</v>
      </c>
      <c r="D638" s="14">
        <v>6</v>
      </c>
      <c r="XFB638" s="3">
        <f>SUM(A638:XFA638)</f>
        <v>15</v>
      </c>
    </row>
    <row r="639" spans="1:7 16382:16382" s="3" customFormat="1" ht="42.75" x14ac:dyDescent="0.2">
      <c r="A639" s="14">
        <f t="shared" si="24"/>
        <v>10</v>
      </c>
      <c r="B639" s="19" t="s">
        <v>270</v>
      </c>
      <c r="C639" s="20" t="s">
        <v>35</v>
      </c>
      <c r="D639" s="14">
        <v>1</v>
      </c>
      <c r="XFB639" s="3">
        <f>SUM(A639:XFA639)</f>
        <v>11</v>
      </c>
    </row>
    <row r="640" spans="1:7 16382:16382" s="3" customFormat="1" ht="28.5" x14ac:dyDescent="0.2">
      <c r="A640" s="14">
        <f t="shared" si="24"/>
        <v>11</v>
      </c>
      <c r="B640" s="19" t="s">
        <v>381</v>
      </c>
      <c r="C640" s="20" t="s">
        <v>31</v>
      </c>
      <c r="D640" s="14">
        <v>5</v>
      </c>
      <c r="F640" s="54"/>
      <c r="G640" s="54"/>
      <c r="XFB640" s="3">
        <f>SUM(A640:XFA640)</f>
        <v>16</v>
      </c>
    </row>
    <row r="641" spans="1:4 16382:16382" s="3" customFormat="1" ht="57" x14ac:dyDescent="0.2">
      <c r="A641" s="14">
        <f t="shared" si="24"/>
        <v>12</v>
      </c>
      <c r="B641" s="19" t="s">
        <v>185</v>
      </c>
      <c r="C641" s="20" t="s">
        <v>48</v>
      </c>
      <c r="D641" s="27">
        <v>36.5</v>
      </c>
      <c r="XFB641" s="3">
        <f>SUM(A641:XFA641)</f>
        <v>48.5</v>
      </c>
    </row>
    <row r="642" spans="1:4 16382:16382" x14ac:dyDescent="0.2">
      <c r="A642" s="6"/>
      <c r="B642" s="4"/>
      <c r="C642" s="6"/>
      <c r="D642" s="7"/>
    </row>
    <row r="643" spans="1:4 16382:16382" x14ac:dyDescent="0.2">
      <c r="A643" s="6"/>
      <c r="B643" s="4"/>
      <c r="C643" s="6"/>
      <c r="D643" s="7"/>
    </row>
    <row r="644" spans="1:4 16382:16382" ht="25.5" x14ac:dyDescent="0.25">
      <c r="A644" s="46">
        <f>A406+1</f>
        <v>4</v>
      </c>
      <c r="B644" s="43" t="s">
        <v>19</v>
      </c>
      <c r="C644" s="46"/>
      <c r="D644" s="44"/>
      <c r="XFB644" s="1">
        <f>SUM(A644:XFA644)</f>
        <v>4</v>
      </c>
    </row>
    <row r="645" spans="1:4 16382:16382" s="3" customFormat="1" ht="15" x14ac:dyDescent="0.2">
      <c r="A645" s="12" t="s">
        <v>25</v>
      </c>
      <c r="B645" s="84" t="s">
        <v>26</v>
      </c>
      <c r="C645" s="14"/>
      <c r="D645" s="14"/>
    </row>
    <row r="646" spans="1:4 16382:16382" s="3" customFormat="1" x14ac:dyDescent="0.2">
      <c r="A646" s="14"/>
      <c r="B646" s="25" t="s">
        <v>382</v>
      </c>
      <c r="C646" s="14"/>
      <c r="D646" s="14"/>
    </row>
    <row r="647" spans="1:4 16382:16382" s="3" customFormat="1" x14ac:dyDescent="0.2">
      <c r="A647" s="14" t="s">
        <v>27</v>
      </c>
      <c r="B647" s="25" t="s">
        <v>29</v>
      </c>
      <c r="C647" s="14"/>
      <c r="D647" s="14"/>
    </row>
    <row r="648" spans="1:4 16382:16382" s="3" customFormat="1" ht="28.5" x14ac:dyDescent="0.2">
      <c r="A648" s="14">
        <v>1</v>
      </c>
      <c r="B648" s="23" t="s">
        <v>383</v>
      </c>
      <c r="C648" s="20" t="s">
        <v>48</v>
      </c>
      <c r="D648" s="14">
        <v>879.5</v>
      </c>
      <c r="XFB648" s="3">
        <f>SUM(A648:XFA648)</f>
        <v>880.5</v>
      </c>
    </row>
    <row r="649" spans="1:4 16382:16382" s="3" customFormat="1" ht="28.5" x14ac:dyDescent="0.2">
      <c r="A649" s="14">
        <f>A648+1</f>
        <v>2</v>
      </c>
      <c r="B649" s="23" t="s">
        <v>384</v>
      </c>
      <c r="C649" s="20" t="s">
        <v>48</v>
      </c>
      <c r="D649" s="14">
        <v>879.5</v>
      </c>
      <c r="XFB649" s="3">
        <f>SUM(A649:XFA649)</f>
        <v>881.5</v>
      </c>
    </row>
    <row r="650" spans="1:4 16382:16382" s="3" customFormat="1" ht="42.75" x14ac:dyDescent="0.2">
      <c r="A650" s="14">
        <v>2</v>
      </c>
      <c r="B650" s="23" t="s">
        <v>36</v>
      </c>
      <c r="C650" s="20" t="s">
        <v>37</v>
      </c>
      <c r="D650" s="14">
        <v>1</v>
      </c>
      <c r="XFB650" s="3">
        <f>SUM(A650:XFA650)</f>
        <v>3</v>
      </c>
    </row>
    <row r="651" spans="1:4 16382:16382" s="3" customFormat="1" ht="42.75" x14ac:dyDescent="0.2">
      <c r="A651" s="14">
        <v>3</v>
      </c>
      <c r="B651" s="23" t="s">
        <v>38</v>
      </c>
      <c r="C651" s="20" t="s">
        <v>31</v>
      </c>
      <c r="D651" s="14">
        <v>1</v>
      </c>
      <c r="XFB651" s="3">
        <f>SUM(A651:XFA651)</f>
        <v>4</v>
      </c>
    </row>
    <row r="652" spans="1:4 16382:16382" s="3" customFormat="1" ht="28.5" x14ac:dyDescent="0.2">
      <c r="A652" s="14">
        <v>4</v>
      </c>
      <c r="B652" s="23" t="s">
        <v>39</v>
      </c>
      <c r="C652" s="20" t="s">
        <v>40</v>
      </c>
      <c r="D652" s="14">
        <v>1</v>
      </c>
      <c r="XFB652" s="3">
        <f>SUM(A652:XFA652)</f>
        <v>5</v>
      </c>
    </row>
    <row r="653" spans="1:4 16382:16382" s="3" customFormat="1" ht="28.5" x14ac:dyDescent="0.2">
      <c r="A653" s="14">
        <v>6</v>
      </c>
      <c r="B653" s="23" t="s">
        <v>51</v>
      </c>
      <c r="C653" s="20" t="s">
        <v>40</v>
      </c>
      <c r="D653" s="14">
        <v>1</v>
      </c>
      <c r="XFB653" s="3">
        <f>SUM(A653:XFA653)</f>
        <v>7</v>
      </c>
    </row>
    <row r="654" spans="1:4 16382:16382" s="3" customFormat="1" ht="57" x14ac:dyDescent="0.2">
      <c r="A654" s="14">
        <v>7</v>
      </c>
      <c r="B654" s="23" t="s">
        <v>52</v>
      </c>
      <c r="C654" s="20" t="s">
        <v>35</v>
      </c>
      <c r="D654" s="14">
        <v>1</v>
      </c>
      <c r="XFB654" s="3">
        <f>SUM(A654:XFA654)</f>
        <v>8</v>
      </c>
    </row>
    <row r="655" spans="1:4 16382:16382" s="3" customFormat="1" ht="28.5" x14ac:dyDescent="0.2">
      <c r="A655" s="14">
        <v>8</v>
      </c>
      <c r="B655" s="23" t="s">
        <v>53</v>
      </c>
      <c r="C655" s="20" t="s">
        <v>31</v>
      </c>
      <c r="D655" s="14">
        <v>1</v>
      </c>
      <c r="XFB655" s="3">
        <f>SUM(A655:XFA655)</f>
        <v>9</v>
      </c>
    </row>
    <row r="656" spans="1:4 16382:16382" s="3" customFormat="1" ht="42.75" x14ac:dyDescent="0.2">
      <c r="A656" s="14">
        <v>9</v>
      </c>
      <c r="B656" s="23" t="s">
        <v>199</v>
      </c>
      <c r="C656" s="20" t="s">
        <v>35</v>
      </c>
      <c r="D656" s="14">
        <v>2</v>
      </c>
      <c r="XFB656" s="3">
        <f>SUM(A656:XFA656)</f>
        <v>11</v>
      </c>
    </row>
    <row r="657" spans="1:4 16382:16382" s="3" customFormat="1" x14ac:dyDescent="0.2">
      <c r="A657" s="14"/>
      <c r="B657" s="19"/>
      <c r="C657" s="20"/>
      <c r="D657" s="14"/>
    </row>
    <row r="658" spans="1:4 16382:16382" s="3" customFormat="1" x14ac:dyDescent="0.2">
      <c r="A658" s="14" t="s">
        <v>42</v>
      </c>
      <c r="B658" s="25" t="s">
        <v>385</v>
      </c>
      <c r="C658" s="20"/>
      <c r="D658" s="14"/>
    </row>
    <row r="659" spans="1:4 16382:16382" s="3" customFormat="1" x14ac:dyDescent="0.2">
      <c r="A659" s="14">
        <v>1</v>
      </c>
      <c r="B659" s="19" t="s">
        <v>386</v>
      </c>
      <c r="C659" s="20" t="s">
        <v>35</v>
      </c>
      <c r="D659" s="14">
        <v>1</v>
      </c>
      <c r="XFB659" s="3">
        <f>SUM(A659:XFA659)</f>
        <v>2</v>
      </c>
    </row>
    <row r="660" spans="1:4 16382:16382" s="3" customFormat="1" x14ac:dyDescent="0.2">
      <c r="A660" s="14"/>
      <c r="B660" s="19"/>
      <c r="C660" s="20"/>
      <c r="D660" s="14"/>
    </row>
    <row r="661" spans="1:4 16382:16382" s="3" customFormat="1" x14ac:dyDescent="0.2">
      <c r="A661" s="14" t="s">
        <v>55</v>
      </c>
      <c r="B661" s="25" t="s">
        <v>387</v>
      </c>
      <c r="C661" s="20"/>
      <c r="D661" s="14"/>
    </row>
    <row r="662" spans="1:4 16382:16382" s="3" customFormat="1" ht="42.75" x14ac:dyDescent="0.2">
      <c r="A662" s="14">
        <v>1</v>
      </c>
      <c r="B662" s="23" t="s">
        <v>388</v>
      </c>
      <c r="C662" s="20" t="s">
        <v>48</v>
      </c>
      <c r="D662" s="14">
        <v>595</v>
      </c>
      <c r="XFB662" s="3">
        <f>SUM(A662:XFA662)</f>
        <v>596</v>
      </c>
    </row>
    <row r="663" spans="1:4 16382:16382" s="3" customFormat="1" ht="28.5" x14ac:dyDescent="0.2">
      <c r="A663" s="14">
        <f t="shared" ref="A663:A672" si="25">A662+1</f>
        <v>2</v>
      </c>
      <c r="B663" s="85" t="s">
        <v>389</v>
      </c>
      <c r="C663" s="20" t="s">
        <v>48</v>
      </c>
      <c r="D663" s="14">
        <v>532</v>
      </c>
      <c r="XFB663" s="3">
        <f>SUM(A663:XFA663)</f>
        <v>534</v>
      </c>
    </row>
    <row r="664" spans="1:4 16382:16382" s="3" customFormat="1" ht="28.5" x14ac:dyDescent="0.2">
      <c r="A664" s="14">
        <f t="shared" si="25"/>
        <v>3</v>
      </c>
      <c r="B664" s="23" t="s">
        <v>308</v>
      </c>
      <c r="C664" s="20" t="s">
        <v>48</v>
      </c>
      <c r="D664" s="14">
        <v>532</v>
      </c>
      <c r="XFB664" s="3">
        <f>SUM(A664:XFA664)</f>
        <v>535</v>
      </c>
    </row>
    <row r="665" spans="1:4 16382:16382" s="3" customFormat="1" ht="42.75" x14ac:dyDescent="0.2">
      <c r="A665" s="14">
        <f t="shared" si="25"/>
        <v>4</v>
      </c>
      <c r="B665" s="23" t="s">
        <v>390</v>
      </c>
      <c r="C665" s="20" t="s">
        <v>46</v>
      </c>
      <c r="D665" s="20">
        <v>90</v>
      </c>
      <c r="XFB665" s="3">
        <f>SUM(A665:XFA665)</f>
        <v>94</v>
      </c>
    </row>
    <row r="666" spans="1:4 16382:16382" s="3" customFormat="1" ht="42.75" x14ac:dyDescent="0.2">
      <c r="A666" s="14">
        <f t="shared" si="25"/>
        <v>5</v>
      </c>
      <c r="B666" s="23" t="s">
        <v>391</v>
      </c>
      <c r="C666" s="20" t="s">
        <v>46</v>
      </c>
      <c r="D666" s="14">
        <v>47</v>
      </c>
      <c r="XFB666" s="3">
        <f>SUM(A666:XFA666)</f>
        <v>52</v>
      </c>
    </row>
    <row r="667" spans="1:4 16382:16382" s="3" customFormat="1" ht="28.5" x14ac:dyDescent="0.2">
      <c r="A667" s="14">
        <f t="shared" si="25"/>
        <v>6</v>
      </c>
      <c r="B667" s="23" t="s">
        <v>392</v>
      </c>
      <c r="C667" s="20" t="s">
        <v>46</v>
      </c>
      <c r="D667" s="14">
        <v>42.8</v>
      </c>
      <c r="XFB667" s="3">
        <f>SUM(A667:XFA667)</f>
        <v>48.8</v>
      </c>
    </row>
    <row r="668" spans="1:4 16382:16382" s="3" customFormat="1" x14ac:dyDescent="0.2">
      <c r="A668" s="14">
        <f t="shared" si="25"/>
        <v>7</v>
      </c>
      <c r="B668" s="23" t="s">
        <v>393</v>
      </c>
      <c r="C668" s="20" t="s">
        <v>35</v>
      </c>
      <c r="D668" s="14">
        <v>10</v>
      </c>
      <c r="XFB668" s="3">
        <f>SUM(A668:XFA668)</f>
        <v>17</v>
      </c>
    </row>
    <row r="669" spans="1:4 16382:16382" s="3" customFormat="1" x14ac:dyDescent="0.2">
      <c r="A669" s="14">
        <f t="shared" si="25"/>
        <v>8</v>
      </c>
      <c r="B669" s="23" t="s">
        <v>71</v>
      </c>
      <c r="C669" s="20" t="s">
        <v>35</v>
      </c>
      <c r="D669" s="14">
        <v>1</v>
      </c>
      <c r="XFB669" s="3">
        <f>SUM(A669:XFA669)</f>
        <v>9</v>
      </c>
    </row>
    <row r="670" spans="1:4 16382:16382" s="3" customFormat="1" x14ac:dyDescent="0.2">
      <c r="A670" s="14">
        <f t="shared" si="25"/>
        <v>9</v>
      </c>
      <c r="B670" s="23" t="s">
        <v>83</v>
      </c>
      <c r="C670" s="20" t="s">
        <v>66</v>
      </c>
      <c r="D670" s="14">
        <v>55</v>
      </c>
      <c r="XFB670" s="3">
        <f>SUM(A670:XFA670)</f>
        <v>64</v>
      </c>
    </row>
    <row r="671" spans="1:4 16382:16382" s="3" customFormat="1" ht="28.5" x14ac:dyDescent="0.2">
      <c r="A671" s="14">
        <f t="shared" si="25"/>
        <v>10</v>
      </c>
      <c r="B671" s="23" t="s">
        <v>84</v>
      </c>
      <c r="C671" s="20" t="s">
        <v>66</v>
      </c>
      <c r="D671" s="14">
        <v>55</v>
      </c>
      <c r="XFB671" s="3">
        <f>SUM(A671:XFA671)</f>
        <v>65</v>
      </c>
    </row>
    <row r="672" spans="1:4 16382:16382" s="3" customFormat="1" x14ac:dyDescent="0.2">
      <c r="A672" s="14">
        <f t="shared" si="25"/>
        <v>11</v>
      </c>
      <c r="B672" s="23" t="s">
        <v>85</v>
      </c>
      <c r="C672" s="20" t="s">
        <v>66</v>
      </c>
      <c r="D672" s="14">
        <v>55</v>
      </c>
      <c r="XFB672" s="3">
        <f>SUM(A672:XFA672)</f>
        <v>66</v>
      </c>
    </row>
    <row r="673" spans="1:4 16382:16382" s="3" customFormat="1" x14ac:dyDescent="0.2">
      <c r="A673" s="14"/>
      <c r="B673" s="23"/>
      <c r="C673" s="20"/>
      <c r="D673" s="14"/>
    </row>
    <row r="674" spans="1:4 16382:16382" s="3" customFormat="1" ht="15" x14ac:dyDescent="0.2">
      <c r="A674" s="12" t="s">
        <v>394</v>
      </c>
      <c r="B674" s="86" t="s">
        <v>87</v>
      </c>
      <c r="C674" s="14"/>
      <c r="D674" s="14"/>
    </row>
    <row r="675" spans="1:4 16382:16382" s="3" customFormat="1" ht="15" x14ac:dyDescent="0.2">
      <c r="A675" s="12" t="s">
        <v>88</v>
      </c>
      <c r="B675" s="25" t="s">
        <v>29</v>
      </c>
      <c r="C675" s="14"/>
      <c r="D675" s="14"/>
    </row>
    <row r="676" spans="1:4 16382:16382" s="3" customFormat="1" x14ac:dyDescent="0.2">
      <c r="A676" s="14" t="s">
        <v>395</v>
      </c>
      <c r="B676" s="25" t="s">
        <v>396</v>
      </c>
      <c r="C676" s="14"/>
      <c r="D676" s="14"/>
    </row>
    <row r="677" spans="1:4 16382:16382" s="3" customFormat="1" ht="156.75" x14ac:dyDescent="0.2">
      <c r="A677" s="14">
        <v>1</v>
      </c>
      <c r="B677" s="34" t="s">
        <v>397</v>
      </c>
      <c r="C677" s="20" t="s">
        <v>48</v>
      </c>
      <c r="D677" s="20">
        <v>394</v>
      </c>
      <c r="XFB677" s="3">
        <f>SUM(A677:XFA677)</f>
        <v>395</v>
      </c>
    </row>
    <row r="678" spans="1:4 16382:16382" s="3" customFormat="1" ht="28.5" x14ac:dyDescent="0.2">
      <c r="A678" s="14">
        <v>2</v>
      </c>
      <c r="B678" s="34" t="s">
        <v>398</v>
      </c>
      <c r="C678" s="20" t="s">
        <v>48</v>
      </c>
      <c r="D678" s="20">
        <v>1334.5</v>
      </c>
      <c r="XFB678" s="3">
        <f>SUM(A678:XFA678)</f>
        <v>1336.5</v>
      </c>
    </row>
    <row r="679" spans="1:4 16382:16382" s="3" customFormat="1" ht="42.75" x14ac:dyDescent="0.2">
      <c r="A679" s="14">
        <v>3</v>
      </c>
      <c r="B679" s="34" t="s">
        <v>399</v>
      </c>
      <c r="C679" s="20" t="s">
        <v>48</v>
      </c>
      <c r="D679" s="20">
        <v>1334.5</v>
      </c>
      <c r="XFB679" s="3">
        <f>SUM(A679:XFA679)</f>
        <v>1337.5</v>
      </c>
    </row>
    <row r="680" spans="1:4 16382:16382" s="3" customFormat="1" ht="57" x14ac:dyDescent="0.2">
      <c r="A680" s="14">
        <v>4</v>
      </c>
      <c r="B680" s="34" t="s">
        <v>121</v>
      </c>
      <c r="C680" s="20" t="s">
        <v>46</v>
      </c>
      <c r="D680" s="20">
        <v>3.6</v>
      </c>
      <c r="XFB680" s="3">
        <f>SUM(A680:XFA680)</f>
        <v>7.6</v>
      </c>
    </row>
    <row r="681" spans="1:4 16382:16382" s="3" customFormat="1" ht="28.5" x14ac:dyDescent="0.2">
      <c r="A681" s="14">
        <v>5</v>
      </c>
      <c r="B681" s="34" t="s">
        <v>122</v>
      </c>
      <c r="C681" s="20" t="s">
        <v>46</v>
      </c>
      <c r="D681" s="20">
        <v>3.6</v>
      </c>
      <c r="XFB681" s="3">
        <f>SUM(A681:XFA681)</f>
        <v>8.6</v>
      </c>
    </row>
    <row r="682" spans="1:4 16382:16382" s="3" customFormat="1" ht="57" x14ac:dyDescent="0.2">
      <c r="A682" s="14">
        <v>6</v>
      </c>
      <c r="B682" s="34" t="s">
        <v>123</v>
      </c>
      <c r="C682" s="20" t="s">
        <v>46</v>
      </c>
      <c r="D682" s="20">
        <v>10.4</v>
      </c>
      <c r="XFB682" s="3">
        <f>SUM(A682:XFA682)</f>
        <v>16.399999999999999</v>
      </c>
    </row>
    <row r="683" spans="1:4 16382:16382" s="3" customFormat="1" ht="57" x14ac:dyDescent="0.2">
      <c r="A683" s="14">
        <v>7</v>
      </c>
      <c r="B683" s="34" t="s">
        <v>124</v>
      </c>
      <c r="C683" s="20" t="s">
        <v>46</v>
      </c>
      <c r="D683" s="20">
        <v>10.4</v>
      </c>
      <c r="XFB683" s="3">
        <f>SUM(A683:XFA683)</f>
        <v>17.399999999999999</v>
      </c>
    </row>
    <row r="684" spans="1:4 16382:16382" s="3" customFormat="1" x14ac:dyDescent="0.2">
      <c r="A684" s="14"/>
      <c r="B684" s="87"/>
      <c r="C684" s="20"/>
      <c r="D684" s="20"/>
    </row>
    <row r="685" spans="1:4 16382:16382" s="3" customFormat="1" x14ac:dyDescent="0.2">
      <c r="A685" s="14" t="s">
        <v>400</v>
      </c>
      <c r="B685" s="18" t="s">
        <v>401</v>
      </c>
      <c r="C685" s="14"/>
      <c r="D685" s="14"/>
    </row>
    <row r="686" spans="1:4 16382:16382" s="3" customFormat="1" ht="28.5" x14ac:dyDescent="0.2">
      <c r="A686" s="14">
        <v>1</v>
      </c>
      <c r="B686" s="34" t="s">
        <v>402</v>
      </c>
      <c r="C686" s="14" t="s">
        <v>46</v>
      </c>
      <c r="D686" s="14">
        <v>68.599999999999994</v>
      </c>
      <c r="XFB686" s="3">
        <f>SUM(A686:XFA686)</f>
        <v>69.599999999999994</v>
      </c>
    </row>
    <row r="687" spans="1:4 16382:16382" s="3" customFormat="1" ht="114" x14ac:dyDescent="0.2">
      <c r="A687" s="14">
        <f>A686+1</f>
        <v>2</v>
      </c>
      <c r="B687" s="34" t="s">
        <v>403</v>
      </c>
      <c r="C687" s="20" t="s">
        <v>48</v>
      </c>
      <c r="D687" s="14">
        <v>385.6</v>
      </c>
      <c r="XFB687" s="3">
        <f>SUM(A687:XFA687)</f>
        <v>387.6</v>
      </c>
    </row>
    <row r="688" spans="1:4 16382:16382" s="3" customFormat="1" ht="142.5" x14ac:dyDescent="0.2">
      <c r="A688" s="14">
        <f>A687+1</f>
        <v>3</v>
      </c>
      <c r="B688" s="34" t="s">
        <v>404</v>
      </c>
      <c r="C688" s="20" t="s">
        <v>46</v>
      </c>
      <c r="D688" s="14">
        <v>267.10000000000002</v>
      </c>
      <c r="XFB688" s="3">
        <f>SUM(A688:XFA688)</f>
        <v>270.10000000000002</v>
      </c>
    </row>
    <row r="689" spans="1:4 16382:16382" s="3" customFormat="1" ht="99.75" x14ac:dyDescent="0.2">
      <c r="A689" s="14">
        <f>A688+1</f>
        <v>4</v>
      </c>
      <c r="B689" s="34" t="s">
        <v>405</v>
      </c>
      <c r="C689" s="20" t="s">
        <v>48</v>
      </c>
      <c r="D689" s="14">
        <v>34.299999999999997</v>
      </c>
      <c r="XFB689" s="3">
        <f>SUM(A689:XFA689)</f>
        <v>38.299999999999997</v>
      </c>
    </row>
    <row r="690" spans="1:4 16382:16382" s="3" customFormat="1" ht="142.5" x14ac:dyDescent="0.2">
      <c r="A690" s="14">
        <v>5</v>
      </c>
      <c r="B690" s="34" t="s">
        <v>153</v>
      </c>
      <c r="C690" s="20" t="s">
        <v>46</v>
      </c>
      <c r="D690" s="31">
        <v>31</v>
      </c>
      <c r="XFB690" s="3">
        <f>SUM(A690:XFA690)</f>
        <v>36</v>
      </c>
    </row>
    <row r="691" spans="1:4 16382:16382" s="3" customFormat="1" ht="71.25" x14ac:dyDescent="0.2">
      <c r="A691" s="14">
        <v>6</v>
      </c>
      <c r="B691" s="23" t="s">
        <v>406</v>
      </c>
      <c r="C691" s="20" t="s">
        <v>48</v>
      </c>
      <c r="D691" s="14">
        <v>50.3</v>
      </c>
      <c r="XFB691" s="3">
        <f>SUM(A691:XFA691)</f>
        <v>56.3</v>
      </c>
    </row>
    <row r="692" spans="1:4 16382:16382" x14ac:dyDescent="0.2">
      <c r="A692" s="88"/>
      <c r="B692" s="88"/>
      <c r="C692" s="88"/>
      <c r="D692" s="88"/>
    </row>
    <row r="693" spans="1:4 16382:16382" s="3" customFormat="1" x14ac:dyDescent="0.2">
      <c r="A693" s="14" t="s">
        <v>407</v>
      </c>
      <c r="B693" s="25" t="s">
        <v>408</v>
      </c>
      <c r="C693" s="20"/>
      <c r="D693" s="14"/>
    </row>
    <row r="694" spans="1:4 16382:16382" s="3" customFormat="1" ht="42.75" x14ac:dyDescent="0.2">
      <c r="A694" s="14">
        <v>1</v>
      </c>
      <c r="B694" s="19" t="s">
        <v>409</v>
      </c>
      <c r="C694" s="20" t="s">
        <v>48</v>
      </c>
      <c r="D694" s="14">
        <v>532</v>
      </c>
      <c r="XFB694" s="3">
        <f>SUM(A694:XFA694)</f>
        <v>533</v>
      </c>
    </row>
    <row r="695" spans="1:4 16382:16382" s="3" customFormat="1" ht="57" x14ac:dyDescent="0.2">
      <c r="A695" s="14">
        <f>A694+1</f>
        <v>2</v>
      </c>
      <c r="B695" s="19" t="s">
        <v>373</v>
      </c>
      <c r="C695" s="20" t="s">
        <v>48</v>
      </c>
      <c r="D695" s="14">
        <v>532</v>
      </c>
      <c r="XFB695" s="3">
        <f>SUM(A695:XFA695)</f>
        <v>534</v>
      </c>
    </row>
    <row r="696" spans="1:4 16382:16382" ht="57" x14ac:dyDescent="0.2">
      <c r="A696" s="14">
        <f>A695+1</f>
        <v>3</v>
      </c>
      <c r="B696" s="19" t="s">
        <v>374</v>
      </c>
      <c r="C696" s="20" t="s">
        <v>46</v>
      </c>
      <c r="D696" s="14">
        <v>63</v>
      </c>
      <c r="XFB696" s="1">
        <f>SUM(A696:XFA696)</f>
        <v>66</v>
      </c>
    </row>
    <row r="697" spans="1:4 16382:16382" s="3" customFormat="1" ht="57" x14ac:dyDescent="0.2">
      <c r="A697" s="14">
        <f>A696+1</f>
        <v>4</v>
      </c>
      <c r="B697" s="19" t="s">
        <v>410</v>
      </c>
      <c r="C697" s="20" t="s">
        <v>48</v>
      </c>
      <c r="D697" s="20">
        <v>595</v>
      </c>
      <c r="XFB697" s="3">
        <f>SUM(A697:XFA697)</f>
        <v>599</v>
      </c>
    </row>
    <row r="698" spans="1:4 16382:16382" s="3" customFormat="1" ht="28.5" x14ac:dyDescent="0.2">
      <c r="A698" s="14">
        <f>A697+1</f>
        <v>5</v>
      </c>
      <c r="B698" s="19" t="s">
        <v>411</v>
      </c>
      <c r="C698" s="20" t="s">
        <v>48</v>
      </c>
      <c r="D698" s="20">
        <v>1.5</v>
      </c>
      <c r="XFB698" s="3">
        <f>SUM(A698:XFA698)</f>
        <v>6.5</v>
      </c>
    </row>
    <row r="699" spans="1:4 16382:16382" s="3" customFormat="1" ht="57" x14ac:dyDescent="0.2">
      <c r="A699" s="14">
        <f>A698+1</f>
        <v>6</v>
      </c>
      <c r="B699" s="19" t="s">
        <v>412</v>
      </c>
      <c r="C699" s="20" t="s">
        <v>46</v>
      </c>
      <c r="D699" s="14">
        <v>137</v>
      </c>
      <c r="XFB699" s="3">
        <f>SUM(A699:XFA699)</f>
        <v>143</v>
      </c>
    </row>
    <row r="700" spans="1:4 16382:16382" s="3" customFormat="1" ht="28.5" x14ac:dyDescent="0.2">
      <c r="A700" s="14" t="e">
        <f>#REF!+1</f>
        <v>#REF!</v>
      </c>
      <c r="B700" s="19" t="s">
        <v>413</v>
      </c>
      <c r="C700" s="20" t="s">
        <v>46</v>
      </c>
      <c r="D700" s="14">
        <v>42.8</v>
      </c>
      <c r="XFB700" s="3" t="e">
        <f>SUM(A700:XFA700)</f>
        <v>#REF!</v>
      </c>
    </row>
    <row r="701" spans="1:4 16382:16382" s="3" customFormat="1" ht="28.5" x14ac:dyDescent="0.2">
      <c r="A701" s="14" t="e">
        <f>A700+1</f>
        <v>#REF!</v>
      </c>
      <c r="B701" s="19" t="s">
        <v>414</v>
      </c>
      <c r="C701" s="20" t="s">
        <v>35</v>
      </c>
      <c r="D701" s="14">
        <v>10</v>
      </c>
      <c r="XFB701" s="3" t="e">
        <f>SUM(A701:XFA701)</f>
        <v>#REF!</v>
      </c>
    </row>
    <row r="702" spans="1:4 16382:16382" s="3" customFormat="1" ht="57" x14ac:dyDescent="0.2">
      <c r="A702" s="14" t="e">
        <f>#REF!+1</f>
        <v>#REF!</v>
      </c>
      <c r="B702" s="19" t="s">
        <v>415</v>
      </c>
      <c r="C702" s="20" t="s">
        <v>48</v>
      </c>
      <c r="D702" s="14">
        <v>17.2</v>
      </c>
      <c r="XFB702" s="3" t="e">
        <f>SUM(A702:XFA702)</f>
        <v>#REF!</v>
      </c>
    </row>
    <row r="703" spans="1:4 16382:16382" s="3" customFormat="1" x14ac:dyDescent="0.2">
      <c r="A703" s="14"/>
      <c r="B703" s="19"/>
      <c r="C703" s="20"/>
      <c r="D703" s="14"/>
    </row>
    <row r="704" spans="1:4 16382:16382" s="3" customFormat="1" ht="15" x14ac:dyDescent="0.2">
      <c r="A704" s="12" t="s">
        <v>416</v>
      </c>
      <c r="B704" s="37" t="s">
        <v>417</v>
      </c>
      <c r="C704" s="12"/>
      <c r="D704" s="12"/>
    </row>
    <row r="705" spans="1:10 16382:16382" s="3" customFormat="1" ht="28.5" x14ac:dyDescent="0.2">
      <c r="A705" s="14">
        <v>1</v>
      </c>
      <c r="B705" s="29" t="s">
        <v>138</v>
      </c>
      <c r="C705" s="20" t="s">
        <v>31</v>
      </c>
      <c r="D705" s="20">
        <v>4</v>
      </c>
      <c r="XFB705" s="3">
        <f>SUM(A705:XFA705)</f>
        <v>5</v>
      </c>
    </row>
    <row r="706" spans="1:10 16382:16382" s="3" customFormat="1" ht="28.5" x14ac:dyDescent="0.2">
      <c r="A706" s="14">
        <v>2</v>
      </c>
      <c r="B706" s="19" t="s">
        <v>160</v>
      </c>
      <c r="C706" s="20" t="s">
        <v>35</v>
      </c>
      <c r="D706" s="14">
        <v>2</v>
      </c>
      <c r="XFB706" s="3">
        <f>SUM(A706:XFA706)</f>
        <v>4</v>
      </c>
    </row>
    <row r="707" spans="1:10 16382:16382" s="3" customFormat="1" x14ac:dyDescent="0.2">
      <c r="A707" s="14"/>
      <c r="B707" s="29"/>
      <c r="C707" s="20"/>
      <c r="D707" s="14"/>
    </row>
    <row r="708" spans="1:10 16382:16382" s="3" customFormat="1" x14ac:dyDescent="0.2">
      <c r="A708" s="14"/>
      <c r="B708" s="37" t="s">
        <v>418</v>
      </c>
      <c r="C708" s="20"/>
      <c r="D708" s="14"/>
    </row>
    <row r="709" spans="1:10 16382:16382" s="3" customFormat="1" ht="78.75" x14ac:dyDescent="0.2">
      <c r="A709" s="14"/>
      <c r="B709" s="89" t="s">
        <v>419</v>
      </c>
      <c r="C709" s="20" t="s">
        <v>48</v>
      </c>
      <c r="D709" s="14">
        <v>2670</v>
      </c>
      <c r="XFB709" s="3">
        <f>SUM(A709:XFA709)</f>
        <v>2670</v>
      </c>
    </row>
    <row r="710" spans="1:10 16382:16382" x14ac:dyDescent="0.2">
      <c r="A710" s="6"/>
      <c r="B710" s="4"/>
      <c r="C710" s="6"/>
      <c r="D710" s="10"/>
    </row>
    <row r="711" spans="1:10 16382:16382" x14ac:dyDescent="0.2">
      <c r="A711" s="6"/>
      <c r="B711" s="4"/>
      <c r="C711" s="6"/>
      <c r="D711" s="10"/>
      <c r="J711" s="90" t="e">
        <f>SUM(#REF!)</f>
        <v>#REF!</v>
      </c>
      <c r="XFB711" s="90" t="e">
        <f>SUM(J711)</f>
        <v>#REF!</v>
      </c>
    </row>
    <row r="712" spans="1:10 16382:16382" ht="15" x14ac:dyDescent="0.25">
      <c r="A712" s="46">
        <f>A644+1</f>
        <v>5</v>
      </c>
      <c r="B712" s="78" t="s">
        <v>9</v>
      </c>
      <c r="C712" s="46"/>
      <c r="D712" s="79"/>
      <c r="XFB712" s="1">
        <f>SUM(A712:XFA712)</f>
        <v>5</v>
      </c>
    </row>
    <row r="713" spans="1:10 16382:16382" s="100" customFormat="1" ht="15.75" x14ac:dyDescent="0.2">
      <c r="A713" s="102">
        <v>1</v>
      </c>
      <c r="B713" s="103" t="s">
        <v>422</v>
      </c>
      <c r="C713" s="102" t="s">
        <v>423</v>
      </c>
      <c r="D713" s="102">
        <v>90</v>
      </c>
    </row>
    <row r="714" spans="1:10 16382:16382" s="100" customFormat="1" ht="15.75" x14ac:dyDescent="0.2">
      <c r="A714" s="102">
        <v>2</v>
      </c>
      <c r="B714" s="103" t="s">
        <v>424</v>
      </c>
      <c r="C714" s="102" t="s">
        <v>31</v>
      </c>
      <c r="D714" s="102">
        <v>180</v>
      </c>
    </row>
    <row r="715" spans="1:10 16382:16382" s="100" customFormat="1" ht="63" x14ac:dyDescent="0.2">
      <c r="A715" s="102">
        <v>3</v>
      </c>
      <c r="B715" s="103" t="s">
        <v>425</v>
      </c>
      <c r="C715" s="102" t="s">
        <v>31</v>
      </c>
      <c r="D715" s="102">
        <v>1</v>
      </c>
    </row>
    <row r="716" spans="1:10 16382:16382" s="100" customFormat="1" ht="31.5" x14ac:dyDescent="0.2">
      <c r="A716" s="102">
        <v>4</v>
      </c>
      <c r="B716" s="103" t="s">
        <v>426</v>
      </c>
      <c r="C716" s="102" t="s">
        <v>31</v>
      </c>
      <c r="D716" s="102">
        <v>1</v>
      </c>
    </row>
    <row r="717" spans="1:10 16382:16382" s="100" customFormat="1" ht="31.5" x14ac:dyDescent="0.2">
      <c r="A717" s="102">
        <v>5</v>
      </c>
      <c r="B717" s="103" t="s">
        <v>427</v>
      </c>
      <c r="C717" s="102" t="s">
        <v>428</v>
      </c>
      <c r="D717" s="102">
        <v>1</v>
      </c>
    </row>
    <row r="718" spans="1:10 16382:16382" s="100" customFormat="1" ht="47.25" x14ac:dyDescent="0.2">
      <c r="A718" s="102">
        <v>6</v>
      </c>
      <c r="B718" s="103" t="s">
        <v>429</v>
      </c>
      <c r="C718" s="102" t="s">
        <v>31</v>
      </c>
      <c r="D718" s="102">
        <v>2</v>
      </c>
    </row>
    <row r="719" spans="1:10 16382:16382" s="100" customFormat="1" ht="31.5" x14ac:dyDescent="0.2">
      <c r="A719" s="102">
        <v>7</v>
      </c>
      <c r="B719" s="103" t="s">
        <v>434</v>
      </c>
      <c r="C719" s="102" t="s">
        <v>31</v>
      </c>
      <c r="D719" s="102">
        <v>2</v>
      </c>
    </row>
    <row r="720" spans="1:10 16382:16382" s="100" customFormat="1" ht="15.75" x14ac:dyDescent="0.2">
      <c r="A720" s="102">
        <v>8</v>
      </c>
      <c r="B720" s="103" t="s">
        <v>430</v>
      </c>
      <c r="C720" s="102" t="s">
        <v>31</v>
      </c>
      <c r="D720" s="102">
        <v>1</v>
      </c>
    </row>
    <row r="721" spans="1:11 16382:16382" s="100" customFormat="1" ht="31.5" x14ac:dyDescent="0.2">
      <c r="A721" s="102">
        <v>9</v>
      </c>
      <c r="B721" s="103" t="s">
        <v>431</v>
      </c>
      <c r="C721" s="102" t="s">
        <v>423</v>
      </c>
      <c r="D721" s="102">
        <v>10</v>
      </c>
    </row>
    <row r="722" spans="1:11 16382:16382" s="100" customFormat="1" ht="15.75" x14ac:dyDescent="0.2">
      <c r="A722" s="102">
        <v>10</v>
      </c>
      <c r="B722" s="103" t="s">
        <v>432</v>
      </c>
      <c r="C722" s="102" t="s">
        <v>423</v>
      </c>
      <c r="D722" s="102">
        <v>4</v>
      </c>
    </row>
    <row r="723" spans="1:11 16382:16382" s="101" customFormat="1" ht="31.5" x14ac:dyDescent="0.2">
      <c r="A723" s="102">
        <v>11</v>
      </c>
      <c r="B723" s="103" t="s">
        <v>433</v>
      </c>
      <c r="C723" s="102" t="s">
        <v>428</v>
      </c>
      <c r="D723" s="102">
        <v>1</v>
      </c>
    </row>
    <row r="724" spans="1:11 16382:16382" ht="15" x14ac:dyDescent="0.25">
      <c r="A724" s="46"/>
      <c r="B724" s="78"/>
      <c r="C724" s="46"/>
      <c r="D724" s="79"/>
    </row>
    <row r="725" spans="1:11 16382:16382" ht="15" x14ac:dyDescent="0.25">
      <c r="A725" s="46">
        <f>A712+1</f>
        <v>6</v>
      </c>
      <c r="B725" s="80" t="s">
        <v>16</v>
      </c>
      <c r="C725" s="46"/>
      <c r="D725" s="44"/>
      <c r="K725" s="90" t="e">
        <f>J711+#REF!+#REF!+#REF!+#REF!</f>
        <v>#REF!</v>
      </c>
      <c r="XFB725" s="1" t="e">
        <f>SUM(A725:XFA725)</f>
        <v>#REF!</v>
      </c>
    </row>
    <row r="726" spans="1:11 16382:16382" s="107" customFormat="1" ht="28.5" x14ac:dyDescent="0.2">
      <c r="A726" s="104">
        <v>1</v>
      </c>
      <c r="B726" s="105" t="s">
        <v>435</v>
      </c>
      <c r="C726" s="104" t="s">
        <v>48</v>
      </c>
      <c r="D726" s="106">
        <v>472</v>
      </c>
    </row>
    <row r="727" spans="1:11 16382:16382" s="107" customFormat="1" ht="28.5" x14ac:dyDescent="0.2">
      <c r="A727" s="104">
        <f>A726+1</f>
        <v>2</v>
      </c>
      <c r="B727" s="105" t="s">
        <v>436</v>
      </c>
      <c r="C727" s="104" t="s">
        <v>66</v>
      </c>
      <c r="D727" s="108">
        <v>90</v>
      </c>
    </row>
    <row r="728" spans="1:11 16382:16382" s="107" customFormat="1" x14ac:dyDescent="0.2">
      <c r="A728" s="104">
        <f t="shared" ref="A728:A741" si="26">A727+1</f>
        <v>3</v>
      </c>
      <c r="B728" s="105" t="s">
        <v>437</v>
      </c>
      <c r="C728" s="104" t="s">
        <v>66</v>
      </c>
      <c r="D728" s="109">
        <v>640</v>
      </c>
    </row>
    <row r="729" spans="1:11 16382:16382" s="107" customFormat="1" x14ac:dyDescent="0.2">
      <c r="A729" s="104">
        <f t="shared" si="26"/>
        <v>4</v>
      </c>
      <c r="B729" s="105" t="s">
        <v>438</v>
      </c>
      <c r="C729" s="104"/>
      <c r="D729" s="109">
        <v>448</v>
      </c>
    </row>
    <row r="730" spans="1:11 16382:16382" s="107" customFormat="1" x14ac:dyDescent="0.2">
      <c r="A730" s="104">
        <f t="shared" si="26"/>
        <v>5</v>
      </c>
      <c r="B730" s="105" t="s">
        <v>439</v>
      </c>
      <c r="C730" s="104"/>
      <c r="D730" s="109">
        <f>D728-D729</f>
        <v>192</v>
      </c>
    </row>
    <row r="731" spans="1:11 16382:16382" s="107" customFormat="1" x14ac:dyDescent="0.2">
      <c r="A731" s="104">
        <f t="shared" si="26"/>
        <v>6</v>
      </c>
      <c r="B731" s="105" t="s">
        <v>440</v>
      </c>
      <c r="C731" s="104" t="s">
        <v>66</v>
      </c>
      <c r="D731" s="109">
        <v>832</v>
      </c>
    </row>
    <row r="732" spans="1:11 16382:16382" s="107" customFormat="1" ht="28.5" x14ac:dyDescent="0.2">
      <c r="A732" s="104">
        <f t="shared" si="26"/>
        <v>7</v>
      </c>
      <c r="B732" s="105" t="s">
        <v>441</v>
      </c>
      <c r="C732" s="104" t="s">
        <v>66</v>
      </c>
      <c r="D732" s="109">
        <v>47.2</v>
      </c>
    </row>
    <row r="733" spans="1:11 16382:16382" s="107" customFormat="1" x14ac:dyDescent="0.2">
      <c r="A733" s="104">
        <f t="shared" si="26"/>
        <v>8</v>
      </c>
      <c r="B733" s="105" t="s">
        <v>442</v>
      </c>
      <c r="C733" s="104" t="s">
        <v>66</v>
      </c>
      <c r="D733" s="109">
        <v>24</v>
      </c>
    </row>
    <row r="734" spans="1:11 16382:16382" s="107" customFormat="1" ht="28.5" x14ac:dyDescent="0.2">
      <c r="A734" s="104">
        <f t="shared" si="26"/>
        <v>9</v>
      </c>
      <c r="B734" s="105" t="s">
        <v>443</v>
      </c>
      <c r="C734" s="104" t="s">
        <v>48</v>
      </c>
      <c r="D734" s="109">
        <v>472</v>
      </c>
    </row>
    <row r="735" spans="1:11 16382:16382" s="107" customFormat="1" ht="28.5" x14ac:dyDescent="0.2">
      <c r="A735" s="104">
        <f t="shared" si="26"/>
        <v>10</v>
      </c>
      <c r="B735" s="105" t="s">
        <v>444</v>
      </c>
      <c r="C735" s="104" t="s">
        <v>48</v>
      </c>
      <c r="D735" s="109">
        <v>472</v>
      </c>
    </row>
    <row r="736" spans="1:11 16382:16382" s="107" customFormat="1" ht="28.5" x14ac:dyDescent="0.2">
      <c r="A736" s="104">
        <f t="shared" si="26"/>
        <v>11</v>
      </c>
      <c r="B736" s="105" t="s">
        <v>445</v>
      </c>
      <c r="C736" s="104" t="s">
        <v>46</v>
      </c>
      <c r="D736" s="109">
        <v>470</v>
      </c>
    </row>
    <row r="737" spans="1:11 16382:16382" s="107" customFormat="1" ht="28.5" x14ac:dyDescent="0.2">
      <c r="A737" s="104">
        <f t="shared" si="26"/>
        <v>12</v>
      </c>
      <c r="B737" s="105" t="s">
        <v>446</v>
      </c>
      <c r="C737" s="104" t="s">
        <v>46</v>
      </c>
      <c r="D737" s="109">
        <v>470</v>
      </c>
    </row>
    <row r="738" spans="1:11 16382:16382" s="107" customFormat="1" ht="28.5" x14ac:dyDescent="0.2">
      <c r="A738" s="104">
        <f t="shared" si="26"/>
        <v>13</v>
      </c>
      <c r="B738" s="105" t="s">
        <v>447</v>
      </c>
      <c r="C738" s="104" t="s">
        <v>448</v>
      </c>
      <c r="D738" s="108">
        <v>390</v>
      </c>
    </row>
    <row r="739" spans="1:11 16382:16382" s="107" customFormat="1" ht="16.5" x14ac:dyDescent="0.2">
      <c r="A739" s="104">
        <f t="shared" si="26"/>
        <v>14</v>
      </c>
      <c r="B739" s="105" t="s">
        <v>449</v>
      </c>
      <c r="C739" s="104" t="s">
        <v>450</v>
      </c>
      <c r="D739" s="108">
        <v>121</v>
      </c>
    </row>
    <row r="740" spans="1:11 16382:16382" s="107" customFormat="1" x14ac:dyDescent="0.2">
      <c r="A740" s="104">
        <f t="shared" si="26"/>
        <v>15</v>
      </c>
      <c r="B740" s="105" t="s">
        <v>451</v>
      </c>
      <c r="C740" s="104" t="s">
        <v>66</v>
      </c>
      <c r="D740" s="108">
        <v>28</v>
      </c>
    </row>
    <row r="741" spans="1:11 16382:16382" s="107" customFormat="1" x14ac:dyDescent="0.2">
      <c r="A741" s="104">
        <f t="shared" si="26"/>
        <v>16</v>
      </c>
      <c r="B741" s="105" t="s">
        <v>452</v>
      </c>
      <c r="C741" s="104" t="s">
        <v>66</v>
      </c>
      <c r="D741" s="108">
        <v>10</v>
      </c>
    </row>
    <row r="742" spans="1:11 16382:16382" ht="15" x14ac:dyDescent="0.25">
      <c r="A742" s="46"/>
      <c r="B742" s="80"/>
      <c r="C742" s="46"/>
      <c r="D742" s="44"/>
      <c r="K742" s="90"/>
    </row>
    <row r="743" spans="1:11 16382:16382" ht="15" x14ac:dyDescent="0.25">
      <c r="A743" s="46">
        <f t="shared" ref="A743" si="27">A725+1</f>
        <v>7</v>
      </c>
      <c r="B743" s="80" t="s">
        <v>14</v>
      </c>
      <c r="C743" s="46"/>
      <c r="D743" s="44"/>
      <c r="XFB743" s="1">
        <f>SUM(A743:XFA743)</f>
        <v>7</v>
      </c>
    </row>
    <row r="744" spans="1:11 16382:16382" ht="31.5" x14ac:dyDescent="0.2">
      <c r="A744" s="110" t="s">
        <v>453</v>
      </c>
      <c r="B744" s="111" t="s">
        <v>454</v>
      </c>
      <c r="C744" s="110" t="s">
        <v>31</v>
      </c>
      <c r="D744" s="49">
        <v>1</v>
      </c>
    </row>
    <row r="745" spans="1:11 16382:16382" ht="31.5" x14ac:dyDescent="0.2">
      <c r="A745" s="110" t="s">
        <v>455</v>
      </c>
      <c r="B745" s="111" t="s">
        <v>456</v>
      </c>
      <c r="C745" s="110" t="s">
        <v>31</v>
      </c>
      <c r="D745" s="112" t="s">
        <v>453</v>
      </c>
    </row>
    <row r="746" spans="1:11 16382:16382" ht="31.5" x14ac:dyDescent="0.2">
      <c r="A746" s="110" t="s">
        <v>457</v>
      </c>
      <c r="B746" s="111" t="s">
        <v>458</v>
      </c>
      <c r="C746" s="110" t="s">
        <v>31</v>
      </c>
      <c r="D746" s="112" t="s">
        <v>453</v>
      </c>
    </row>
    <row r="747" spans="1:11 16382:16382" ht="31.5" x14ac:dyDescent="0.2">
      <c r="A747" s="110" t="s">
        <v>459</v>
      </c>
      <c r="B747" s="111" t="s">
        <v>460</v>
      </c>
      <c r="C747" s="110" t="s">
        <v>31</v>
      </c>
      <c r="D747" s="112" t="s">
        <v>453</v>
      </c>
    </row>
    <row r="748" spans="1:11 16382:16382" ht="47.25" x14ac:dyDescent="0.2">
      <c r="A748" s="110" t="s">
        <v>461</v>
      </c>
      <c r="B748" s="111" t="s">
        <v>462</v>
      </c>
      <c r="C748" s="110" t="s">
        <v>48</v>
      </c>
      <c r="D748" s="112" t="s">
        <v>463</v>
      </c>
    </row>
    <row r="749" spans="1:11 16382:16382" ht="31.5" x14ac:dyDescent="0.2">
      <c r="A749" s="110" t="s">
        <v>464</v>
      </c>
      <c r="B749" s="111" t="s">
        <v>465</v>
      </c>
      <c r="C749" s="110" t="s">
        <v>46</v>
      </c>
      <c r="D749" s="112" t="s">
        <v>466</v>
      </c>
    </row>
    <row r="750" spans="1:11 16382:16382" ht="31.5" x14ac:dyDescent="0.2">
      <c r="A750" s="110" t="s">
        <v>467</v>
      </c>
      <c r="B750" s="111" t="s">
        <v>468</v>
      </c>
      <c r="C750" s="110" t="s">
        <v>31</v>
      </c>
      <c r="D750" s="112" t="s">
        <v>453</v>
      </c>
    </row>
    <row r="751" spans="1:11 16382:16382" ht="15.75" x14ac:dyDescent="0.2">
      <c r="A751" s="110" t="s">
        <v>469</v>
      </c>
      <c r="B751" s="111" t="s">
        <v>470</v>
      </c>
      <c r="C751" s="110" t="s">
        <v>31</v>
      </c>
      <c r="D751" s="112" t="s">
        <v>453</v>
      </c>
    </row>
    <row r="752" spans="1:11 16382:16382" ht="31.5" x14ac:dyDescent="0.2">
      <c r="A752" s="110" t="s">
        <v>471</v>
      </c>
      <c r="B752" s="111" t="s">
        <v>472</v>
      </c>
      <c r="C752" s="110" t="s">
        <v>31</v>
      </c>
      <c r="D752" s="112" t="s">
        <v>453</v>
      </c>
    </row>
    <row r="753" spans="1:4" ht="31.5" x14ac:dyDescent="0.2">
      <c r="A753" s="110" t="s">
        <v>473</v>
      </c>
      <c r="B753" s="111" t="s">
        <v>474</v>
      </c>
      <c r="C753" s="110" t="s">
        <v>31</v>
      </c>
      <c r="D753" s="112" t="s">
        <v>453</v>
      </c>
    </row>
    <row r="754" spans="1:4" ht="31.5" x14ac:dyDescent="0.2">
      <c r="A754" s="110" t="s">
        <v>475</v>
      </c>
      <c r="B754" s="111" t="s">
        <v>476</v>
      </c>
      <c r="C754" s="110" t="s">
        <v>31</v>
      </c>
      <c r="D754" s="112" t="s">
        <v>453</v>
      </c>
    </row>
    <row r="755" spans="1:4" ht="15.75" x14ac:dyDescent="0.2">
      <c r="A755" s="110" t="s">
        <v>477</v>
      </c>
      <c r="B755" s="111" t="s">
        <v>478</v>
      </c>
      <c r="C755" s="110" t="s">
        <v>31</v>
      </c>
      <c r="D755" s="112" t="s">
        <v>453</v>
      </c>
    </row>
    <row r="756" spans="1:4" ht="31.5" x14ac:dyDescent="0.2">
      <c r="A756" s="110" t="s">
        <v>479</v>
      </c>
      <c r="B756" s="111" t="s">
        <v>480</v>
      </c>
      <c r="C756" s="113" t="s">
        <v>31</v>
      </c>
      <c r="D756" s="112" t="s">
        <v>453</v>
      </c>
    </row>
    <row r="757" spans="1:4" ht="15.75" x14ac:dyDescent="0.2">
      <c r="A757" s="110" t="s">
        <v>481</v>
      </c>
      <c r="B757" s="111" t="s">
        <v>482</v>
      </c>
      <c r="C757" s="110" t="s">
        <v>31</v>
      </c>
      <c r="D757" s="112" t="s">
        <v>453</v>
      </c>
    </row>
    <row r="758" spans="1:4" ht="15.75" x14ac:dyDescent="0.2">
      <c r="A758" s="110" t="s">
        <v>483</v>
      </c>
      <c r="B758" s="111" t="s">
        <v>484</v>
      </c>
      <c r="C758" s="110" t="s">
        <v>31</v>
      </c>
      <c r="D758" s="112" t="s">
        <v>453</v>
      </c>
    </row>
    <row r="759" spans="1:4" ht="15.75" x14ac:dyDescent="0.2">
      <c r="A759" s="110" t="s">
        <v>485</v>
      </c>
      <c r="B759" s="111" t="s">
        <v>486</v>
      </c>
      <c r="C759" s="110" t="s">
        <v>31</v>
      </c>
      <c r="D759" s="112" t="s">
        <v>453</v>
      </c>
    </row>
    <row r="760" spans="1:4" ht="15.75" x14ac:dyDescent="0.2">
      <c r="A760" s="110" t="s">
        <v>487</v>
      </c>
      <c r="B760" s="111" t="s">
        <v>488</v>
      </c>
      <c r="C760" s="110" t="s">
        <v>31</v>
      </c>
      <c r="D760" s="112">
        <v>1</v>
      </c>
    </row>
    <row r="761" spans="1:4" ht="15.75" x14ac:dyDescent="0.2">
      <c r="A761" s="110" t="s">
        <v>489</v>
      </c>
      <c r="B761" s="111" t="s">
        <v>490</v>
      </c>
      <c r="C761" s="110" t="s">
        <v>31</v>
      </c>
      <c r="D761" s="112">
        <v>1</v>
      </c>
    </row>
    <row r="762" spans="1:4" ht="15.75" x14ac:dyDescent="0.2">
      <c r="A762" s="110" t="s">
        <v>491</v>
      </c>
      <c r="B762" s="111" t="s">
        <v>492</v>
      </c>
      <c r="C762" s="110" t="s">
        <v>31</v>
      </c>
      <c r="D762" s="112">
        <v>1</v>
      </c>
    </row>
    <row r="763" spans="1:4" ht="15.75" x14ac:dyDescent="0.2">
      <c r="A763" s="110" t="s">
        <v>493</v>
      </c>
      <c r="B763" s="111" t="s">
        <v>494</v>
      </c>
      <c r="C763" s="110" t="s">
        <v>31</v>
      </c>
      <c r="D763" s="112">
        <v>1</v>
      </c>
    </row>
    <row r="764" spans="1:4" ht="15.75" x14ac:dyDescent="0.2">
      <c r="A764" s="110" t="s">
        <v>495</v>
      </c>
      <c r="B764" s="111" t="s">
        <v>496</v>
      </c>
      <c r="C764" s="110" t="s">
        <v>31</v>
      </c>
      <c r="D764" s="112">
        <v>2</v>
      </c>
    </row>
    <row r="765" spans="1:4" ht="15.75" x14ac:dyDescent="0.2">
      <c r="A765" s="110" t="s">
        <v>497</v>
      </c>
      <c r="B765" s="111" t="s">
        <v>498</v>
      </c>
      <c r="C765" s="110" t="s">
        <v>31</v>
      </c>
      <c r="D765" s="112">
        <v>2</v>
      </c>
    </row>
    <row r="766" spans="1:4" ht="15.75" x14ac:dyDescent="0.2">
      <c r="A766" s="110" t="s">
        <v>499</v>
      </c>
      <c r="B766" s="111" t="s">
        <v>500</v>
      </c>
      <c r="C766" s="110" t="s">
        <v>31</v>
      </c>
      <c r="D766" s="112">
        <v>2</v>
      </c>
    </row>
    <row r="767" spans="1:4" ht="15.75" x14ac:dyDescent="0.2">
      <c r="A767" s="110" t="s">
        <v>501</v>
      </c>
      <c r="B767" s="111" t="s">
        <v>502</v>
      </c>
      <c r="C767" s="110" t="s">
        <v>31</v>
      </c>
      <c r="D767" s="112">
        <v>2</v>
      </c>
    </row>
    <row r="768" spans="1:4" ht="15.75" x14ac:dyDescent="0.2">
      <c r="A768" s="110" t="s">
        <v>503</v>
      </c>
      <c r="B768" s="111" t="s">
        <v>504</v>
      </c>
      <c r="C768" s="110" t="s">
        <v>31</v>
      </c>
      <c r="D768" s="112">
        <v>1</v>
      </c>
    </row>
    <row r="769" spans="1:4 16382:16382" ht="15" x14ac:dyDescent="0.25">
      <c r="A769" s="46"/>
      <c r="B769" s="80"/>
      <c r="C769" s="46"/>
      <c r="D769" s="44"/>
    </row>
    <row r="770" spans="1:4 16382:16382" ht="15" x14ac:dyDescent="0.25">
      <c r="A770" s="46">
        <f>A743+1</f>
        <v>8</v>
      </c>
      <c r="B770" s="80" t="s">
        <v>15</v>
      </c>
      <c r="C770" s="46"/>
      <c r="D770" s="44"/>
      <c r="XFB770" s="1">
        <f>SUM(A770:XFA770)</f>
        <v>8</v>
      </c>
    </row>
    <row r="771" spans="1:4 16382:16382" ht="15" x14ac:dyDescent="0.25">
      <c r="A771" s="95">
        <v>1</v>
      </c>
      <c r="B771" s="96" t="s">
        <v>420</v>
      </c>
      <c r="C771" s="97" t="s">
        <v>31</v>
      </c>
      <c r="D771" s="98">
        <v>69</v>
      </c>
    </row>
    <row r="772" spans="1:4 16382:16382" ht="15" x14ac:dyDescent="0.25">
      <c r="A772" s="95">
        <v>2</v>
      </c>
      <c r="B772" s="99" t="s">
        <v>421</v>
      </c>
      <c r="C772" s="97" t="s">
        <v>31</v>
      </c>
      <c r="D772" s="98">
        <v>20</v>
      </c>
    </row>
    <row r="773" spans="1:4 16382:16382" x14ac:dyDescent="0.2">
      <c r="A773" s="6"/>
      <c r="B773" s="5"/>
      <c r="C773" s="6"/>
      <c r="D773" s="7"/>
    </row>
    <row r="774" spans="1:4 16382:16382" ht="15" x14ac:dyDescent="0.25">
      <c r="A774" s="47"/>
      <c r="B774" s="81" t="s">
        <v>10</v>
      </c>
      <c r="C774" s="46"/>
      <c r="D774" s="44"/>
      <c r="XFB774" s="1">
        <f>SUM(A774:XFA774)</f>
        <v>0</v>
      </c>
    </row>
    <row r="775" spans="1:4 16382:16382" ht="15" x14ac:dyDescent="0.25">
      <c r="A775" s="47"/>
      <c r="B775" s="82" t="s">
        <v>11</v>
      </c>
      <c r="C775" s="46"/>
      <c r="D775" s="44"/>
      <c r="XFB775" s="1">
        <f>SUM(A775:XFA775)</f>
        <v>0</v>
      </c>
    </row>
    <row r="776" spans="1:4 16382:16382" ht="15" x14ac:dyDescent="0.25">
      <c r="A776" s="47"/>
      <c r="B776" s="83" t="s">
        <v>12</v>
      </c>
      <c r="C776" s="46"/>
      <c r="D776" s="44"/>
      <c r="XFB776" s="1">
        <f>SUM(A776:XFA776)</f>
        <v>0</v>
      </c>
    </row>
    <row r="777" spans="1:4 16382:16382" ht="15" x14ac:dyDescent="0.25">
      <c r="A777" s="47"/>
      <c r="B777" s="83" t="s">
        <v>5</v>
      </c>
      <c r="C777" s="46"/>
      <c r="D777" s="44"/>
      <c r="XFB777" s="1">
        <f>SUM(A777:XFA777)</f>
        <v>0</v>
      </c>
    </row>
    <row r="778" spans="1:4 16382:16382" ht="15" x14ac:dyDescent="0.25">
      <c r="A778" s="47"/>
      <c r="B778" s="83" t="s">
        <v>13</v>
      </c>
      <c r="C778" s="46"/>
      <c r="D778" s="44"/>
      <c r="XFB778" s="1">
        <f>SUM(A778:XFA778)</f>
        <v>0</v>
      </c>
    </row>
    <row r="779" spans="1:4 16382:16382" x14ac:dyDescent="0.2">
      <c r="A779" s="2"/>
      <c r="B779" s="2"/>
      <c r="C779" s="2"/>
      <c r="D779" s="2"/>
    </row>
  </sheetData>
  <mergeCells count="12">
    <mergeCell ref="E9:E10"/>
    <mergeCell ref="F9:F10"/>
    <mergeCell ref="A1:E1"/>
    <mergeCell ref="A2:E2"/>
    <mergeCell ref="A3:E3"/>
    <mergeCell ref="A4:E4"/>
    <mergeCell ref="A5:E5"/>
    <mergeCell ref="B7:D7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7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ОБОБЩЕНА КСС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2017-04-05T06:32:16Z</cp:lastPrinted>
  <dcterms:created xsi:type="dcterms:W3CDTF">2015-08-18T07:49:41Z</dcterms:created>
  <dcterms:modified xsi:type="dcterms:W3CDTF">2017-04-05T15:06:00Z</dcterms:modified>
</cp:coreProperties>
</file>